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645" yWindow="375" windowWidth="12120" windowHeight="8010" firstSheet="40" activeTab="47"/>
  </bookViews>
  <sheets>
    <sheet name="Басс 3" sheetId="7" r:id="rId1"/>
    <sheet name="Басс 5" sheetId="8" r:id="rId2"/>
    <sheet name="Басс 5 а" sheetId="9" r:id="rId3"/>
    <sheet name="Басс 11" sheetId="35" r:id="rId4"/>
    <sheet name="боров 20" sheetId="1" r:id="rId5"/>
    <sheet name="боров 20 а" sheetId="2" r:id="rId6"/>
    <sheet name="боров 20б" sheetId="3" r:id="rId7"/>
    <sheet name="боров 20в " sheetId="4" r:id="rId8"/>
    <sheet name="боров 24" sheetId="5" r:id="rId9"/>
    <sheet name="Бор 1 б." sheetId="12" r:id="rId10"/>
    <sheet name="Бор 7 а" sheetId="34" r:id="rId11"/>
    <sheet name="Бор 9 а" sheetId="33" r:id="rId12"/>
    <sheet name="Бор 9 б" sheetId="32" r:id="rId13"/>
    <sheet name="Лесн 8" sheetId="31" r:id="rId14"/>
    <sheet name="Лесн 10" sheetId="30" r:id="rId15"/>
    <sheet name="Лесн 12" sheetId="29" r:id="rId16"/>
    <sheet name="Марк 26 б" sheetId="28" r:id="rId17"/>
    <sheet name="Марк 26 в" sheetId="27" r:id="rId18"/>
    <sheet name="Новопорошинская 1" sheetId="26" r:id="rId19"/>
    <sheet name="Новопорошинская3" sheetId="25" r:id="rId20"/>
    <sheet name="Н.Пор 5" sheetId="24" r:id="rId21"/>
    <sheet name="Н.Пор.6" sheetId="23" r:id="rId22"/>
    <sheet name="Н.Пор.8" sheetId="22" r:id="rId23"/>
    <sheet name="Н.Пор. 8 а" sheetId="21" r:id="rId24"/>
    <sheet name="Новый 5 а" sheetId="20" r:id="rId25"/>
    <sheet name="Порош 2 в." sheetId="19" r:id="rId26"/>
    <sheet name="Порош 7" sheetId="18" r:id="rId27"/>
    <sheet name="Порош15" sheetId="17" r:id="rId28"/>
    <sheet name="порошинск 16" sheetId="6" r:id="rId29"/>
    <sheet name="Порош 18" sheetId="16" r:id="rId30"/>
    <sheet name="Порош 41" sheetId="15" r:id="rId31"/>
    <sheet name="Соснов 9" sheetId="14" r:id="rId32"/>
    <sheet name="Талица 30" sheetId="40" r:id="rId33"/>
    <sheet name="талица 38 " sheetId="39" r:id="rId34"/>
    <sheet name="талица 36" sheetId="38" r:id="rId35"/>
    <sheet name="талица 38 а" sheetId="37" r:id="rId36"/>
    <sheet name="талица 39" sheetId="36" r:id="rId37"/>
    <sheet name="талица 39 д" sheetId="42" r:id="rId38"/>
    <sheet name="талица 39 е" sheetId="49" r:id="rId39"/>
    <sheet name="талица 39 з" sheetId="48" r:id="rId40"/>
    <sheet name="талица 39 и" sheetId="47" r:id="rId41"/>
    <sheet name="талица 39 к" sheetId="46" r:id="rId42"/>
    <sheet name="талица 39 л" sheetId="45" r:id="rId43"/>
    <sheet name="талица 43" sheetId="44" r:id="rId44"/>
    <sheet name="талица 46" sheetId="43" r:id="rId45"/>
    <sheet name="талица 48" sheetId="41" r:id="rId46"/>
    <sheet name="Школьная 1 а" sheetId="50" r:id="rId47"/>
    <sheet name="Школьн 4 а" sheetId="13" r:id="rId48"/>
  </sheets>
  <calcPr calcId="125725"/>
</workbook>
</file>

<file path=xl/calcChain.xml><?xml version="1.0" encoding="utf-8"?>
<calcChain xmlns="http://schemas.openxmlformats.org/spreadsheetml/2006/main">
  <c r="D31" i="4"/>
  <c r="D25" i="47" l="1"/>
  <c r="D25" i="14"/>
  <c r="D25" i="17"/>
  <c r="D25" i="18"/>
  <c r="D25" i="30"/>
  <c r="D25" i="23"/>
  <c r="D25" i="1" l="1"/>
  <c r="D25" i="3"/>
  <c r="D30"/>
  <c r="D30" i="35"/>
  <c r="D31" i="3" l="1"/>
  <c r="C15" i="8"/>
  <c r="C15" i="7"/>
  <c r="D30" i="4"/>
  <c r="D30" i="18"/>
  <c r="D30" i="13"/>
  <c r="D30" i="50"/>
  <c r="D30" i="41"/>
  <c r="D25"/>
  <c r="D30" i="43"/>
  <c r="D30" i="44"/>
  <c r="D30" i="45"/>
  <c r="D30" i="46"/>
  <c r="D30" i="47"/>
  <c r="D31"/>
  <c r="D30" i="48"/>
  <c r="D30" i="49"/>
  <c r="D30" i="42"/>
  <c r="D30" i="36"/>
  <c r="D30" i="37"/>
  <c r="D30" i="38"/>
  <c r="D30" i="40"/>
  <c r="D30" i="39"/>
  <c r="D30" i="14"/>
  <c r="D30" i="15"/>
  <c r="D30" i="16"/>
  <c r="D30" i="6"/>
  <c r="D30" i="17"/>
  <c r="D30" i="19"/>
  <c r="D30" i="20"/>
  <c r="D25"/>
  <c r="D30" i="21"/>
  <c r="D25"/>
  <c r="D30" i="22"/>
  <c r="D25"/>
  <c r="D30" i="23"/>
  <c r="D30" i="24"/>
  <c r="D30" i="25"/>
  <c r="D25"/>
  <c r="D31" s="1"/>
  <c r="D30" i="26"/>
  <c r="D30" i="27"/>
  <c r="D25"/>
  <c r="D30" i="28"/>
  <c r="D25"/>
  <c r="D30" i="29"/>
  <c r="D25"/>
  <c r="D30" i="30"/>
  <c r="D30" i="31"/>
  <c r="D30" i="32"/>
  <c r="D30" i="33"/>
  <c r="D25"/>
  <c r="D30" i="12"/>
  <c r="D30" i="5"/>
  <c r="D30" i="2"/>
  <c r="D30" i="9"/>
  <c r="C30" i="8"/>
  <c r="C30" i="7"/>
  <c r="D25" i="50"/>
  <c r="D25" i="13"/>
  <c r="D25" i="43"/>
  <c r="D25" i="44"/>
  <c r="D31" s="1"/>
  <c r="D25" i="45"/>
  <c r="D31" s="1"/>
  <c r="D25" i="46"/>
  <c r="D31" s="1"/>
  <c r="D25" i="48"/>
  <c r="D31" s="1"/>
  <c r="D25" i="49"/>
  <c r="D25" i="42"/>
  <c r="D31" s="1"/>
  <c r="D25" i="36"/>
  <c r="D25" i="37"/>
  <c r="D31" s="1"/>
  <c r="D25" i="38"/>
  <c r="D25" i="39"/>
  <c r="D25" i="40"/>
  <c r="D25" i="15"/>
  <c r="D31" s="1"/>
  <c r="D25" i="16"/>
  <c r="D25" i="6"/>
  <c r="D31" s="1"/>
  <c r="D31" i="18"/>
  <c r="D25" i="19"/>
  <c r="D31" i="23"/>
  <c r="D25" i="24"/>
  <c r="D31" s="1"/>
  <c r="D25" i="26"/>
  <c r="D25" i="31"/>
  <c r="D25" i="32"/>
  <c r="D31" s="1"/>
  <c r="D25" i="12"/>
  <c r="D25" i="5"/>
  <c r="D25" i="4"/>
  <c r="D25" i="2"/>
  <c r="D30" i="1"/>
  <c r="D31" s="1"/>
  <c r="D25" i="35"/>
  <c r="D31" s="1"/>
  <c r="D25" i="9"/>
  <c r="C25" i="8"/>
  <c r="C25" i="7"/>
  <c r="D31" i="13" l="1"/>
  <c r="D31" i="50"/>
  <c r="D31" i="41"/>
  <c r="D31" i="43"/>
  <c r="D31" i="49"/>
  <c r="D31" i="36"/>
  <c r="D31" i="38"/>
  <c r="D31" i="39"/>
  <c r="D31" i="40"/>
  <c r="D31" i="14"/>
  <c r="D31" i="17"/>
  <c r="D31" i="19"/>
  <c r="D31" i="20"/>
  <c r="D31" i="21"/>
  <c r="D31" i="22"/>
  <c r="D31" i="26"/>
  <c r="D31" i="27"/>
  <c r="D31" i="28"/>
  <c r="D31" i="29"/>
  <c r="D31" i="30"/>
  <c r="D31" i="31"/>
  <c r="D31" i="33"/>
  <c r="D31" i="12"/>
  <c r="D31" i="9"/>
  <c r="C31" i="8"/>
  <c r="C31" i="7"/>
  <c r="D31" i="16"/>
  <c r="D31" i="5"/>
  <c r="D31" i="2"/>
</calcChain>
</file>

<file path=xl/sharedStrings.xml><?xml version="1.0" encoding="utf-8"?>
<sst xmlns="http://schemas.openxmlformats.org/spreadsheetml/2006/main" count="1920" uniqueCount="88">
  <si>
    <t>Отчёт о фактических затратах на содержание</t>
  </si>
  <si>
    <t>и текущий ремонт общего имущества</t>
  </si>
  <si>
    <t>Адрес</t>
  </si>
  <si>
    <t>с. Порошино</t>
  </si>
  <si>
    <t>За период</t>
  </si>
  <si>
    <t>Управляющая компания</t>
  </si>
  <si>
    <t>№ п/п</t>
  </si>
  <si>
    <t>Статьи затрат</t>
  </si>
  <si>
    <t>Сумма руб.</t>
  </si>
  <si>
    <t>Содержание и текущий ремонт общего имущества</t>
  </si>
  <si>
    <t>Текущий ремонт жилого фонда (сметы)</t>
  </si>
  <si>
    <t>Содержание и ремонт конструктивных элементов жилых зданий</t>
  </si>
  <si>
    <t>Ремонт и обслуживание внутреннего инженерного оборудования</t>
  </si>
  <si>
    <t>Благоустройство и обеспечение санитарного состояния жилого фонда</t>
  </si>
  <si>
    <t>Аварийное обслуживание</t>
  </si>
  <si>
    <t>Вывоз твёрдых бытовых отходов</t>
  </si>
  <si>
    <t>Вывоз жидких бытовых отходов</t>
  </si>
  <si>
    <t>Дератизация и дезинфекция подвала</t>
  </si>
  <si>
    <t>Обслуживание вентиляционных каналов и дымоходов</t>
  </si>
  <si>
    <t>Услуги РИЦ (оплата за начисление коммун. платежей)</t>
  </si>
  <si>
    <t>Электроэнергия мест общего пользования</t>
  </si>
  <si>
    <t>Прочие</t>
  </si>
  <si>
    <t>Директор ООО"Вятка 5 "</t>
  </si>
  <si>
    <t>С.А.Спицын</t>
  </si>
  <si>
    <t>ул. Боровицкая д. 20</t>
  </si>
  <si>
    <t>ул. Боровицкая д. 20 а</t>
  </si>
  <si>
    <t>ул. Боровицкая д. 20 б</t>
  </si>
  <si>
    <t>ул. Боровицкая д. 20 в</t>
  </si>
  <si>
    <t>ул. Боровицкая д. 24</t>
  </si>
  <si>
    <t>ул. Порошинская д. 16</t>
  </si>
  <si>
    <t>Всего расходов на  содержание и текущий ремонт жилого дома</t>
  </si>
  <si>
    <t>Справочно:</t>
  </si>
  <si>
    <t>Рентабельность (включая налоги)*</t>
  </si>
  <si>
    <t>в том числе просроченная задолженность за жилищно коммунальные услуги.</t>
  </si>
  <si>
    <t>Обслуживание внутригазового оборудования.</t>
  </si>
  <si>
    <t>Общехозяйственные расходы.</t>
  </si>
  <si>
    <t>ул. Бассейная д. 3.</t>
  </si>
  <si>
    <t>ул. Бассейная д. 5.</t>
  </si>
  <si>
    <t>ул. Бассейная д. 5 а.</t>
  </si>
  <si>
    <t>ул. Боровицкая д. 1- б.</t>
  </si>
  <si>
    <t>ул. Боровицкая д. 7 -а.</t>
  </si>
  <si>
    <t>ул. Боровицкая д. 9 -а</t>
  </si>
  <si>
    <t>ул.Порошинская д. 15.</t>
  </si>
  <si>
    <t>ул. Бассейная д. 11</t>
  </si>
  <si>
    <t>ул. Боровицкая д. 9 б</t>
  </si>
  <si>
    <t>пер.Лесной д. 8.</t>
  </si>
  <si>
    <t>пер.Лесной д. 10.</t>
  </si>
  <si>
    <t>пер.Лесной д. 12.</t>
  </si>
  <si>
    <t>пер.Марковский д. 26 б.</t>
  </si>
  <si>
    <t>пер.Марковский д. 26 в.</t>
  </si>
  <si>
    <t>ул. Новопорошинская д. 1</t>
  </si>
  <si>
    <t>ул. Новопорошинская д. 3</t>
  </si>
  <si>
    <t>ул. Новопорошинская д. 5</t>
  </si>
  <si>
    <t>ул. Новопорошинская д. 6</t>
  </si>
  <si>
    <t>ул. Новопорошинская д. 8</t>
  </si>
  <si>
    <t>ул. Новопорошинская д. 8 а.</t>
  </si>
  <si>
    <t>пер. Новый д. 5 а.</t>
  </si>
  <si>
    <t>ул.Порошинская д. 2 в.</t>
  </si>
  <si>
    <t>ул.Порошинская д. 7.</t>
  </si>
  <si>
    <t>ул. Порошинская д. 18</t>
  </si>
  <si>
    <t>ул. Порошинская д. 41</t>
  </si>
  <si>
    <t>ул. Сосновая  д.9.</t>
  </si>
  <si>
    <t>сл. Талица д. 30.</t>
  </si>
  <si>
    <t>сл. Талица д. 36.</t>
  </si>
  <si>
    <t>сл. Талица д. 39.</t>
  </si>
  <si>
    <t>сл. Талица д. 39 д.</t>
  </si>
  <si>
    <t>сл. Талица д. 39 е.</t>
  </si>
  <si>
    <t>сл. Талица д. 39 з.</t>
  </si>
  <si>
    <t>сл. Талица д. 39 и.</t>
  </si>
  <si>
    <t>сл. Талица д. 39 к.</t>
  </si>
  <si>
    <t>сл. Талица д. 39 л.</t>
  </si>
  <si>
    <t>сл. Талица д. 43.</t>
  </si>
  <si>
    <t>сл. Талица д. 46.</t>
  </si>
  <si>
    <t>сл. Талица д. 48.</t>
  </si>
  <si>
    <t>ул. Школьная д 4 а.</t>
  </si>
  <si>
    <t>ул. Школьная д 1 а.</t>
  </si>
  <si>
    <t>Начислено средств за электроэнергию.</t>
  </si>
  <si>
    <t>прочие поступления.</t>
  </si>
  <si>
    <t xml:space="preserve"> Задолженность за жилищно коммунальные  услуги (включая содержание и ремонт жилого фонда, отопление,воду,канализацию,электроэнергию)на 1января 2014 года.                              </t>
  </si>
  <si>
    <t>Средства перешедшие с 2013 года (+ остаток ;-перерасход)</t>
  </si>
  <si>
    <t>Всего средств направленных на содержание и ремонт жилого фонда за  2014 год    (стр.17+стр.18+стр.19+стр.20.)</t>
  </si>
  <si>
    <t>с 1.01 2014г-31.12.2014г.</t>
  </si>
  <si>
    <t>Начислено собственникам и на нимателям жилых помещений всего за 2014 год</t>
  </si>
  <si>
    <t>Остаток  средств за минусом расходов на 1 января в 2015 года.                             (с минусом    перерасход) стр.21-стр.16 .</t>
  </si>
  <si>
    <t xml:space="preserve"> Задолженность за жилищно коммунальные  услуги (включая содержание и ремонт жилого фонда, отопление,воду,канализацию,электроэнергию)на 1января 2015 года.                              </t>
  </si>
  <si>
    <t>ООО " Вятка 5 "</t>
  </si>
  <si>
    <t xml:space="preserve">сл. Талица д. 38 </t>
  </si>
  <si>
    <t>сл. Талица д. 38 а 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</si>
</sst>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4"/>
    </xf>
    <xf numFmtId="0" fontId="0" fillId="0" borderId="1" xfId="0" applyBorder="1" applyAlignment="1">
      <alignment horizontal="left" indent="5"/>
    </xf>
    <xf numFmtId="0" fontId="0" fillId="0" borderId="1" xfId="0" applyFont="1" applyBorder="1" applyAlignment="1">
      <alignment horizontal="left" vertical="top" indent="3"/>
    </xf>
    <xf numFmtId="0" fontId="0" fillId="0" borderId="1" xfId="0" applyFont="1" applyBorder="1" applyAlignment="1">
      <alignment horizontal="left" vertical="top" indent="4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left" vertical="top" indent="5"/>
    </xf>
    <xf numFmtId="0" fontId="0" fillId="0" borderId="0" xfId="0" applyBorder="1"/>
    <xf numFmtId="0" fontId="0" fillId="0" borderId="0" xfId="0" applyBorder="1" applyAlignment="1">
      <alignment horizontal="left" indent="3"/>
    </xf>
    <xf numFmtId="0" fontId="1" fillId="0" borderId="1" xfId="0" applyFont="1" applyBorder="1" applyAlignment="1">
      <alignment horizontal="left" vertical="top" indent="3"/>
    </xf>
    <xf numFmtId="0" fontId="1" fillId="0" borderId="1" xfId="0" applyFont="1" applyBorder="1" applyAlignment="1">
      <alignment horizontal="left" indent="3"/>
    </xf>
    <xf numFmtId="0" fontId="0" fillId="0" borderId="1" xfId="0" applyFill="1" applyBorder="1" applyAlignment="1">
      <alignment horizontal="left" indent="5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1" xfId="0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3"/>
    </xf>
    <xf numFmtId="0" fontId="1" fillId="0" borderId="1" xfId="0" applyFont="1" applyFill="1" applyBorder="1" applyAlignment="1">
      <alignment horizontal="left" indent="3"/>
    </xf>
    <xf numFmtId="0" fontId="0" fillId="0" borderId="0" xfId="0" applyFill="1" applyBorder="1" applyAlignment="1">
      <alignment horizontal="left" indent="3"/>
    </xf>
    <xf numFmtId="0" fontId="0" fillId="0" borderId="0" xfId="0" applyFill="1"/>
    <xf numFmtId="0" fontId="1" fillId="0" borderId="1" xfId="0" applyFont="1" applyBorder="1" applyAlignment="1">
      <alignment horizontal="left" indent="4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indent="5"/>
    </xf>
    <xf numFmtId="0" fontId="1" fillId="0" borderId="1" xfId="0" applyFont="1" applyBorder="1" applyAlignment="1">
      <alignment horizontal="left" indent="5"/>
    </xf>
    <xf numFmtId="0" fontId="0" fillId="0" borderId="1" xfId="0" applyFont="1" applyFill="1" applyBorder="1" applyAlignment="1">
      <alignment horizontal="left" indent="3"/>
    </xf>
    <xf numFmtId="0" fontId="0" fillId="0" borderId="1" xfId="0" applyFill="1" applyBorder="1" applyAlignment="1">
      <alignment horizontal="left" indent="4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indent="4"/>
    </xf>
    <xf numFmtId="0" fontId="1" fillId="0" borderId="1" xfId="0" applyFont="1" applyFill="1" applyBorder="1" applyAlignment="1">
      <alignment horizontal="left" indent="4"/>
    </xf>
    <xf numFmtId="0" fontId="0" fillId="2" borderId="1" xfId="0" applyFill="1" applyBorder="1" applyAlignment="1">
      <alignment horizontal="left" indent="3"/>
    </xf>
    <xf numFmtId="0" fontId="0" fillId="2" borderId="1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left" indent="3"/>
    </xf>
    <xf numFmtId="0" fontId="0" fillId="2" borderId="1" xfId="0" applyFill="1" applyBorder="1" applyAlignment="1">
      <alignment horizontal="left" indent="4"/>
    </xf>
    <xf numFmtId="0" fontId="0" fillId="2" borderId="1" xfId="0" applyFont="1" applyFill="1" applyBorder="1" applyAlignment="1">
      <alignment horizontal="left" indent="4"/>
    </xf>
    <xf numFmtId="0" fontId="0" fillId="2" borderId="1" xfId="0" applyFill="1" applyBorder="1" applyAlignment="1">
      <alignment horizontal="left" indent="5"/>
    </xf>
    <xf numFmtId="0" fontId="1" fillId="2" borderId="1" xfId="0" applyFont="1" applyFill="1" applyBorder="1" applyAlignment="1">
      <alignment horizontal="left" indent="5"/>
    </xf>
    <xf numFmtId="0" fontId="0" fillId="2" borderId="1" xfId="0" applyFont="1" applyFill="1" applyBorder="1" applyAlignment="1">
      <alignment horizontal="left" indent="5"/>
    </xf>
    <xf numFmtId="0" fontId="1" fillId="0" borderId="3" xfId="0" applyFont="1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 indent="6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indent="4"/>
    </xf>
    <xf numFmtId="0" fontId="0" fillId="3" borderId="1" xfId="0" applyFill="1" applyBorder="1" applyAlignment="1">
      <alignment horizontal="left" indent="5"/>
    </xf>
    <xf numFmtId="0" fontId="0" fillId="0" borderId="1" xfId="0" applyFont="1" applyFill="1" applyBorder="1" applyAlignment="1">
      <alignment horizontal="left" indent="4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indent="5"/>
    </xf>
    <xf numFmtId="0" fontId="0" fillId="0" borderId="2" xfId="0" applyFill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C9" sqref="C9:C37"/>
    </sheetView>
  </sheetViews>
  <sheetFormatPr defaultRowHeight="15"/>
  <cols>
    <col min="1" max="1" width="5.42578125" customWidth="1"/>
    <col min="2" max="2" width="67.140625" customWidth="1"/>
    <col min="3" max="3" width="23.5703125" customWidth="1"/>
  </cols>
  <sheetData>
    <row r="1" spans="1:3" ht="15.75">
      <c r="A1" s="55" t="s">
        <v>0</v>
      </c>
      <c r="B1" s="55"/>
    </row>
    <row r="2" spans="1:3" ht="15.75">
      <c r="A2" s="55" t="s">
        <v>1</v>
      </c>
      <c r="B2" s="55"/>
    </row>
    <row r="3" spans="1:3">
      <c r="B3" s="1" t="s">
        <v>2</v>
      </c>
      <c r="C3" s="4" t="s">
        <v>3</v>
      </c>
    </row>
    <row r="4" spans="1:3">
      <c r="C4" s="4" t="s">
        <v>36</v>
      </c>
    </row>
    <row r="5" spans="1:3">
      <c r="B5" s="1" t="s">
        <v>4</v>
      </c>
      <c r="C5" s="4" t="s">
        <v>81</v>
      </c>
    </row>
    <row r="6" spans="1:3">
      <c r="B6" s="1" t="s">
        <v>5</v>
      </c>
      <c r="C6" s="4" t="s">
        <v>85</v>
      </c>
    </row>
    <row r="8" spans="1:3" ht="31.5" customHeight="1">
      <c r="A8" s="29" t="s">
        <v>6</v>
      </c>
      <c r="B8" s="6" t="s">
        <v>7</v>
      </c>
      <c r="C8" s="16" t="s">
        <v>8</v>
      </c>
    </row>
    <row r="9" spans="1:3">
      <c r="A9" s="19"/>
      <c r="B9" s="20" t="s">
        <v>9</v>
      </c>
      <c r="C9" s="30"/>
    </row>
    <row r="10" spans="1:3">
      <c r="A10" s="19">
        <v>1</v>
      </c>
      <c r="B10" s="21" t="s">
        <v>10</v>
      </c>
      <c r="C10" s="30">
        <v>3198.92</v>
      </c>
    </row>
    <row r="11" spans="1:3">
      <c r="A11" s="19">
        <v>2</v>
      </c>
      <c r="B11" s="21" t="s">
        <v>11</v>
      </c>
      <c r="C11" s="30">
        <v>634.86</v>
      </c>
    </row>
    <row r="12" spans="1:3">
      <c r="A12" s="19">
        <v>3</v>
      </c>
      <c r="B12" s="21" t="s">
        <v>12</v>
      </c>
      <c r="C12" s="30">
        <v>18096.34</v>
      </c>
    </row>
    <row r="13" spans="1:3">
      <c r="A13" s="19">
        <v>4</v>
      </c>
      <c r="B13" s="21" t="s">
        <v>13</v>
      </c>
      <c r="C13" s="30">
        <v>23833.57</v>
      </c>
    </row>
    <row r="14" spans="1:3">
      <c r="A14" s="19">
        <v>5</v>
      </c>
      <c r="B14" s="21" t="s">
        <v>14</v>
      </c>
      <c r="C14" s="30">
        <v>1010.06</v>
      </c>
    </row>
    <row r="15" spans="1:3">
      <c r="A15" s="19">
        <v>6</v>
      </c>
      <c r="B15" s="21" t="s">
        <v>15</v>
      </c>
      <c r="C15" s="30">
        <f>3624.83+830.57</f>
        <v>4455.3999999999996</v>
      </c>
    </row>
    <row r="16" spans="1:3">
      <c r="A16" s="19">
        <v>7</v>
      </c>
      <c r="B16" s="21" t="s">
        <v>16</v>
      </c>
      <c r="C16" s="30"/>
    </row>
    <row r="17" spans="1:3">
      <c r="A17" s="19">
        <v>8</v>
      </c>
      <c r="B17" s="21" t="s">
        <v>17</v>
      </c>
      <c r="C17" s="30"/>
    </row>
    <row r="18" spans="1:3">
      <c r="A18" s="19">
        <v>9</v>
      </c>
      <c r="B18" s="21" t="s">
        <v>18</v>
      </c>
      <c r="C18" s="30"/>
    </row>
    <row r="19" spans="1:3">
      <c r="A19" s="19">
        <v>10</v>
      </c>
      <c r="B19" s="21" t="s">
        <v>19</v>
      </c>
      <c r="C19" s="30">
        <v>9756.4599999999991</v>
      </c>
    </row>
    <row r="20" spans="1:3">
      <c r="A20" s="19">
        <v>11</v>
      </c>
      <c r="B20" s="21" t="s">
        <v>20</v>
      </c>
      <c r="C20" s="30">
        <v>5482.08</v>
      </c>
    </row>
    <row r="21" spans="1:3">
      <c r="A21" s="19">
        <v>12</v>
      </c>
      <c r="B21" s="21" t="s">
        <v>34</v>
      </c>
      <c r="C21" s="30"/>
    </row>
    <row r="22" spans="1:3">
      <c r="A22" s="19">
        <v>13</v>
      </c>
      <c r="B22" s="21" t="s">
        <v>21</v>
      </c>
      <c r="C22" s="30">
        <v>154.44</v>
      </c>
    </row>
    <row r="23" spans="1:3">
      <c r="A23" s="19">
        <v>14</v>
      </c>
      <c r="B23" s="21" t="s">
        <v>35</v>
      </c>
      <c r="C23" s="30">
        <v>15278.96</v>
      </c>
    </row>
    <row r="24" spans="1:3">
      <c r="A24" s="19">
        <v>15</v>
      </c>
      <c r="B24" s="21" t="s">
        <v>32</v>
      </c>
      <c r="C24" s="30">
        <v>3213.77</v>
      </c>
    </row>
    <row r="25" spans="1:3">
      <c r="A25" s="19">
        <v>16</v>
      </c>
      <c r="B25" s="20" t="s">
        <v>30</v>
      </c>
      <c r="C25" s="31">
        <f>SUM(C10:C24)</f>
        <v>85114.86</v>
      </c>
    </row>
    <row r="26" spans="1:3" ht="30">
      <c r="A26" s="19">
        <v>17</v>
      </c>
      <c r="B26" s="22" t="s">
        <v>82</v>
      </c>
      <c r="C26" s="38">
        <v>65241</v>
      </c>
    </row>
    <row r="27" spans="1:3">
      <c r="A27" s="19">
        <v>18</v>
      </c>
      <c r="B27" s="22" t="s">
        <v>76</v>
      </c>
      <c r="C27" s="30">
        <v>1054.56</v>
      </c>
    </row>
    <row r="28" spans="1:3">
      <c r="A28" s="19">
        <v>19</v>
      </c>
      <c r="B28" s="22" t="s">
        <v>77</v>
      </c>
      <c r="C28" s="30"/>
    </row>
    <row r="29" spans="1:3">
      <c r="A29" s="19">
        <v>20</v>
      </c>
      <c r="B29" s="21" t="s">
        <v>79</v>
      </c>
      <c r="C29" s="38">
        <v>-112904.2</v>
      </c>
    </row>
    <row r="30" spans="1:3" ht="30">
      <c r="A30" s="19">
        <v>21</v>
      </c>
      <c r="B30" s="23" t="s">
        <v>80</v>
      </c>
      <c r="C30" s="31">
        <f>SUM(C26:C29)</f>
        <v>-46608.639999999999</v>
      </c>
    </row>
    <row r="31" spans="1:3" ht="30">
      <c r="A31" s="19">
        <v>22</v>
      </c>
      <c r="B31" s="23" t="s">
        <v>83</v>
      </c>
      <c r="C31" s="31">
        <f>C30-C25</f>
        <v>-131723.5</v>
      </c>
    </row>
    <row r="32" spans="1:3">
      <c r="A32" s="24"/>
      <c r="B32" s="26"/>
      <c r="C32" s="32"/>
    </row>
    <row r="33" spans="1:3">
      <c r="A33" s="24"/>
      <c r="B33" s="26"/>
      <c r="C33" s="32"/>
    </row>
    <row r="34" spans="1:3">
      <c r="A34" s="24"/>
      <c r="B34" s="27" t="s">
        <v>31</v>
      </c>
      <c r="C34" s="32"/>
    </row>
    <row r="35" spans="1:3">
      <c r="A35" s="24"/>
      <c r="B35" s="26"/>
      <c r="C35" s="32"/>
    </row>
    <row r="36" spans="1:3" ht="45">
      <c r="A36" s="35">
        <v>23</v>
      </c>
      <c r="B36" s="28" t="s">
        <v>84</v>
      </c>
      <c r="C36" s="39">
        <v>25017.279999999999</v>
      </c>
    </row>
    <row r="37" spans="1:3" ht="30">
      <c r="A37" s="35">
        <v>24</v>
      </c>
      <c r="B37" s="22" t="s">
        <v>33</v>
      </c>
      <c r="C37" s="39">
        <v>125.55</v>
      </c>
    </row>
    <row r="38" spans="1:3">
      <c r="A38" s="14"/>
      <c r="B38" s="14"/>
    </row>
    <row r="39" spans="1:3">
      <c r="A39" s="14"/>
      <c r="B39" s="14"/>
    </row>
    <row r="40" spans="1:3">
      <c r="B40" t="s">
        <v>22</v>
      </c>
      <c r="C40" t="s">
        <v>23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D39"/>
  <sheetViews>
    <sheetView topLeftCell="A7" workbookViewId="0">
      <selection activeCell="D31" sqref="D31"/>
    </sheetView>
  </sheetViews>
  <sheetFormatPr defaultRowHeight="15"/>
  <cols>
    <col min="1" max="1" width="3.85546875" customWidth="1"/>
    <col min="2" max="2" width="5.28515625" customWidth="1"/>
    <col min="3" max="3" width="64.85546875" customWidth="1"/>
    <col min="4" max="4" width="23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39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6.75" customHeight="1">
      <c r="B8" s="3" t="s">
        <v>6</v>
      </c>
      <c r="C8" s="2" t="s">
        <v>7</v>
      </c>
      <c r="D8" s="11" t="s">
        <v>8</v>
      </c>
    </row>
    <row r="9" spans="2:4">
      <c r="B9" s="19"/>
      <c r="C9" s="20" t="s">
        <v>9</v>
      </c>
      <c r="D9" s="8"/>
    </row>
    <row r="10" spans="2:4">
      <c r="B10" s="19">
        <v>1</v>
      </c>
      <c r="C10" s="21" t="s">
        <v>10</v>
      </c>
      <c r="D10" s="8"/>
    </row>
    <row r="11" spans="2:4">
      <c r="B11" s="19">
        <v>2</v>
      </c>
      <c r="C11" s="21" t="s">
        <v>11</v>
      </c>
      <c r="D11" s="46">
        <v>1774.94</v>
      </c>
    </row>
    <row r="12" spans="2:4">
      <c r="B12" s="19">
        <v>3</v>
      </c>
      <c r="C12" s="21" t="s">
        <v>12</v>
      </c>
      <c r="D12" s="46">
        <v>4573.66</v>
      </c>
    </row>
    <row r="13" spans="2:4">
      <c r="B13" s="19">
        <v>4</v>
      </c>
      <c r="C13" s="21" t="s">
        <v>13</v>
      </c>
      <c r="D13" s="46">
        <v>380.17</v>
      </c>
    </row>
    <row r="14" spans="2:4">
      <c r="B14" s="19">
        <v>5</v>
      </c>
      <c r="C14" s="21" t="s">
        <v>14</v>
      </c>
      <c r="D14" s="8"/>
    </row>
    <row r="15" spans="2:4">
      <c r="B15" s="19">
        <v>6</v>
      </c>
      <c r="C15" s="21" t="s">
        <v>15</v>
      </c>
      <c r="D15" s="8"/>
    </row>
    <row r="16" spans="2:4">
      <c r="B16" s="19">
        <v>7</v>
      </c>
      <c r="C16" s="21" t="s">
        <v>16</v>
      </c>
      <c r="D16" s="8"/>
    </row>
    <row r="17" spans="2:4">
      <c r="B17" s="19">
        <v>8</v>
      </c>
      <c r="C17" s="21" t="s">
        <v>17</v>
      </c>
      <c r="D17" s="8"/>
    </row>
    <row r="18" spans="2:4">
      <c r="B18" s="19">
        <v>9</v>
      </c>
      <c r="C18" s="21" t="s">
        <v>18</v>
      </c>
      <c r="D18" s="8"/>
    </row>
    <row r="19" spans="2:4">
      <c r="B19" s="19">
        <v>10</v>
      </c>
      <c r="C19" s="21" t="s">
        <v>19</v>
      </c>
      <c r="D19" s="46">
        <v>1254.1199999999999</v>
      </c>
    </row>
    <row r="20" spans="2:4">
      <c r="B20" s="19">
        <v>11</v>
      </c>
      <c r="C20" s="21" t="s">
        <v>20</v>
      </c>
      <c r="D20" s="46">
        <v>0</v>
      </c>
    </row>
    <row r="21" spans="2:4">
      <c r="B21" s="19">
        <v>12</v>
      </c>
      <c r="C21" s="21" t="s">
        <v>34</v>
      </c>
      <c r="D21" s="46">
        <v>0</v>
      </c>
    </row>
    <row r="22" spans="2:4">
      <c r="B22" s="19">
        <v>13</v>
      </c>
      <c r="C22" s="21" t="s">
        <v>21</v>
      </c>
      <c r="D22" s="46">
        <v>17.16</v>
      </c>
    </row>
    <row r="23" spans="2:4">
      <c r="B23" s="19">
        <v>14</v>
      </c>
      <c r="C23" s="21" t="s">
        <v>35</v>
      </c>
      <c r="D23" s="46">
        <v>2671.62</v>
      </c>
    </row>
    <row r="24" spans="2:4">
      <c r="B24" s="19">
        <v>15</v>
      </c>
      <c r="C24" s="21" t="s">
        <v>32</v>
      </c>
      <c r="D24" s="46">
        <v>486.48</v>
      </c>
    </row>
    <row r="25" spans="2:4">
      <c r="B25" s="19">
        <v>16</v>
      </c>
      <c r="C25" s="20" t="s">
        <v>30</v>
      </c>
      <c r="D25" s="34">
        <f>SUM(D10:D24)</f>
        <v>11158.15</v>
      </c>
    </row>
    <row r="26" spans="2:4" ht="30">
      <c r="B26" s="19">
        <v>17</v>
      </c>
      <c r="C26" s="22" t="s">
        <v>82</v>
      </c>
      <c r="D26" s="47">
        <v>11407.8</v>
      </c>
    </row>
    <row r="27" spans="2:4">
      <c r="B27" s="19">
        <v>18</v>
      </c>
      <c r="C27" s="22" t="s">
        <v>76</v>
      </c>
      <c r="D27" s="46">
        <v>0</v>
      </c>
    </row>
    <row r="28" spans="2:4">
      <c r="B28" s="19">
        <v>19</v>
      </c>
      <c r="C28" s="22" t="s">
        <v>77</v>
      </c>
      <c r="D28" s="46">
        <v>0</v>
      </c>
    </row>
    <row r="29" spans="2:4">
      <c r="B29" s="19">
        <v>20</v>
      </c>
      <c r="C29" s="21" t="s">
        <v>79</v>
      </c>
      <c r="D29" s="47">
        <v>7787.94</v>
      </c>
    </row>
    <row r="30" spans="2:4" ht="30">
      <c r="B30" s="19">
        <v>21</v>
      </c>
      <c r="C30" s="23" t="s">
        <v>80</v>
      </c>
      <c r="D30" s="42">
        <f>SUM(D26:D29)</f>
        <v>19195.739999999998</v>
      </c>
    </row>
    <row r="31" spans="2:4" ht="30">
      <c r="B31" s="19">
        <v>22</v>
      </c>
      <c r="C31" s="23" t="s">
        <v>83</v>
      </c>
      <c r="D31" s="39">
        <f>D30-D25</f>
        <v>8037.5899999999983</v>
      </c>
    </row>
    <row r="32" spans="2:4">
      <c r="B32" s="24"/>
      <c r="C32" s="26"/>
      <c r="D32" s="32"/>
    </row>
    <row r="33" spans="2:4" ht="14.25" customHeight="1">
      <c r="B33" s="24"/>
      <c r="C33" s="26"/>
      <c r="D33" s="32"/>
    </row>
    <row r="34" spans="2:4">
      <c r="B34" s="24"/>
      <c r="C34" s="51" t="s">
        <v>31</v>
      </c>
      <c r="D34" s="32"/>
    </row>
    <row r="35" spans="2:4" ht="60">
      <c r="B35" s="35">
        <v>23</v>
      </c>
      <c r="C35" s="28" t="s">
        <v>84</v>
      </c>
      <c r="D35" s="43">
        <v>3753.1</v>
      </c>
    </row>
    <row r="36" spans="2:4" ht="30">
      <c r="B36" s="35">
        <v>24</v>
      </c>
      <c r="C36" s="22" t="s">
        <v>33</v>
      </c>
      <c r="D36" s="52">
        <v>0</v>
      </c>
    </row>
    <row r="38" spans="2:4">
      <c r="D38" t="s">
        <v>23</v>
      </c>
    </row>
    <row r="39" spans="2:4">
      <c r="C39" t="s">
        <v>22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3"/>
  <sheetViews>
    <sheetView topLeftCell="A11" workbookViewId="0">
      <selection activeCell="C10" sqref="C10"/>
    </sheetView>
  </sheetViews>
  <sheetFormatPr defaultRowHeight="15"/>
  <cols>
    <col min="1" max="1" width="5.85546875" customWidth="1"/>
    <col min="2" max="2" width="67.140625" customWidth="1"/>
    <col min="3" max="3" width="23.28515625" customWidth="1"/>
  </cols>
  <sheetData>
    <row r="1" spans="1:3" ht="15.75">
      <c r="A1" s="55" t="s">
        <v>0</v>
      </c>
      <c r="B1" s="55"/>
    </row>
    <row r="2" spans="1:3" ht="15.75">
      <c r="A2" s="55" t="s">
        <v>1</v>
      </c>
      <c r="B2" s="55"/>
    </row>
    <row r="3" spans="1:3">
      <c r="B3" s="1" t="s">
        <v>2</v>
      </c>
      <c r="C3" s="4" t="s">
        <v>3</v>
      </c>
    </row>
    <row r="4" spans="1:3">
      <c r="C4" s="4" t="s">
        <v>40</v>
      </c>
    </row>
    <row r="5" spans="1:3">
      <c r="B5" s="1" t="s">
        <v>4</v>
      </c>
      <c r="C5" s="4" t="s">
        <v>81</v>
      </c>
    </row>
    <row r="6" spans="1:3">
      <c r="B6" s="1" t="s">
        <v>5</v>
      </c>
      <c r="C6" s="4" t="s">
        <v>85</v>
      </c>
    </row>
    <row r="8" spans="1:3" ht="31.5" customHeight="1">
      <c r="A8" s="3" t="s">
        <v>6</v>
      </c>
      <c r="B8" s="2" t="s">
        <v>7</v>
      </c>
      <c r="C8" s="10" t="s">
        <v>8</v>
      </c>
    </row>
    <row r="9" spans="1:3">
      <c r="A9" s="19"/>
      <c r="B9" s="20" t="s">
        <v>9</v>
      </c>
      <c r="C9" s="7"/>
    </row>
    <row r="10" spans="1:3">
      <c r="A10" s="19">
        <v>1</v>
      </c>
      <c r="B10" s="21" t="s">
        <v>10</v>
      </c>
      <c r="C10" s="7"/>
    </row>
    <row r="11" spans="1:3">
      <c r="A11" s="19">
        <v>2</v>
      </c>
      <c r="B11" s="21" t="s">
        <v>11</v>
      </c>
      <c r="C11" s="7"/>
    </row>
    <row r="12" spans="1:3">
      <c r="A12" s="19">
        <v>3</v>
      </c>
      <c r="B12" s="21" t="s">
        <v>12</v>
      </c>
      <c r="C12" s="7"/>
    </row>
    <row r="13" spans="1:3">
      <c r="A13" s="19">
        <v>4</v>
      </c>
      <c r="B13" s="21" t="s">
        <v>13</v>
      </c>
      <c r="C13" s="7"/>
    </row>
    <row r="14" spans="1:3">
      <c r="A14" s="19">
        <v>5</v>
      </c>
      <c r="B14" s="21" t="s">
        <v>14</v>
      </c>
      <c r="C14" s="7"/>
    </row>
    <row r="15" spans="1:3">
      <c r="A15" s="19">
        <v>6</v>
      </c>
      <c r="B15" s="21" t="s">
        <v>15</v>
      </c>
      <c r="C15" s="7"/>
    </row>
    <row r="16" spans="1:3">
      <c r="A16" s="19">
        <v>7</v>
      </c>
      <c r="B16" s="21" t="s">
        <v>16</v>
      </c>
      <c r="C16" s="7"/>
    </row>
    <row r="17" spans="1:3">
      <c r="A17" s="19">
        <v>8</v>
      </c>
      <c r="B17" s="21" t="s">
        <v>17</v>
      </c>
      <c r="C17" s="7"/>
    </row>
    <row r="18" spans="1:3">
      <c r="A18" s="19">
        <v>9</v>
      </c>
      <c r="B18" s="21" t="s">
        <v>18</v>
      </c>
      <c r="C18" s="7"/>
    </row>
    <row r="19" spans="1:3">
      <c r="A19" s="19">
        <v>10</v>
      </c>
      <c r="B19" s="21" t="s">
        <v>19</v>
      </c>
      <c r="C19" s="7"/>
    </row>
    <row r="20" spans="1:3">
      <c r="A20" s="19">
        <v>11</v>
      </c>
      <c r="B20" s="21" t="s">
        <v>20</v>
      </c>
      <c r="C20" s="7"/>
    </row>
    <row r="21" spans="1:3">
      <c r="A21" s="19">
        <v>12</v>
      </c>
      <c r="B21" s="21" t="s">
        <v>34</v>
      </c>
      <c r="C21" s="7"/>
    </row>
    <row r="22" spans="1:3">
      <c r="A22" s="19">
        <v>13</v>
      </c>
      <c r="B22" s="21" t="s">
        <v>21</v>
      </c>
      <c r="C22" s="7"/>
    </row>
    <row r="23" spans="1:3">
      <c r="A23" s="19">
        <v>14</v>
      </c>
      <c r="B23" s="21" t="s">
        <v>35</v>
      </c>
      <c r="C23" s="7"/>
    </row>
    <row r="24" spans="1:3">
      <c r="A24" s="19">
        <v>15</v>
      </c>
      <c r="B24" s="21" t="s">
        <v>32</v>
      </c>
      <c r="C24" s="7"/>
    </row>
    <row r="25" spans="1:3">
      <c r="A25" s="19">
        <v>16</v>
      </c>
      <c r="B25" s="20" t="s">
        <v>30</v>
      </c>
      <c r="C25" s="7"/>
    </row>
    <row r="26" spans="1:3" ht="30">
      <c r="A26" s="19">
        <v>17</v>
      </c>
      <c r="B26" s="22" t="s">
        <v>82</v>
      </c>
      <c r="C26" s="7"/>
    </row>
    <row r="27" spans="1:3">
      <c r="A27" s="19">
        <v>18</v>
      </c>
      <c r="B27" s="22" t="s">
        <v>76</v>
      </c>
      <c r="C27" s="7"/>
    </row>
    <row r="28" spans="1:3">
      <c r="A28" s="19">
        <v>19</v>
      </c>
      <c r="B28" s="22" t="s">
        <v>77</v>
      </c>
      <c r="C28" s="7"/>
    </row>
    <row r="29" spans="1:3">
      <c r="A29" s="19">
        <v>20</v>
      </c>
      <c r="B29" s="21" t="s">
        <v>79</v>
      </c>
      <c r="C29" s="7"/>
    </row>
    <row r="30" spans="1:3" ht="30">
      <c r="A30" s="19">
        <v>21</v>
      </c>
      <c r="B30" s="23" t="s">
        <v>80</v>
      </c>
      <c r="C30" s="17"/>
    </row>
    <row r="31" spans="1:3" ht="30">
      <c r="A31" s="19">
        <v>22</v>
      </c>
      <c r="B31" s="23" t="s">
        <v>83</v>
      </c>
      <c r="C31" s="17"/>
    </row>
    <row r="32" spans="1:3">
      <c r="A32" s="24"/>
      <c r="B32" s="26"/>
      <c r="C32" s="15"/>
    </row>
    <row r="33" spans="1:3">
      <c r="A33" s="24"/>
      <c r="B33" s="26"/>
      <c r="C33" s="15"/>
    </row>
    <row r="34" spans="1:3">
      <c r="A34" s="24"/>
      <c r="B34" s="27" t="s">
        <v>31</v>
      </c>
      <c r="C34" s="15"/>
    </row>
    <row r="35" spans="1:3" ht="45">
      <c r="A35" s="35">
        <v>23</v>
      </c>
      <c r="B35" s="28" t="s">
        <v>84</v>
      </c>
      <c r="C35" s="7"/>
    </row>
    <row r="36" spans="1:3" ht="30">
      <c r="A36" s="35">
        <v>24</v>
      </c>
      <c r="B36" s="22" t="s">
        <v>33</v>
      </c>
      <c r="C36" s="7"/>
    </row>
    <row r="37" spans="1:3">
      <c r="A37" s="12"/>
      <c r="B37" s="14"/>
      <c r="C37" s="15"/>
    </row>
    <row r="38" spans="1:3">
      <c r="A38" s="12"/>
      <c r="B38" s="14"/>
      <c r="C38" s="15"/>
    </row>
    <row r="43" spans="1:3">
      <c r="B43" t="s">
        <v>22</v>
      </c>
      <c r="C43" t="s">
        <v>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D42"/>
  <sheetViews>
    <sheetView topLeftCell="A10" workbookViewId="0">
      <selection activeCell="D31" sqref="D31"/>
    </sheetView>
  </sheetViews>
  <sheetFormatPr defaultRowHeight="15"/>
  <cols>
    <col min="1" max="1" width="4" customWidth="1"/>
    <col min="2" max="2" width="5.5703125" customWidth="1"/>
    <col min="3" max="3" width="65.28515625" customWidth="1"/>
    <col min="4" max="4" width="23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41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1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130.57</v>
      </c>
    </row>
    <row r="12" spans="2:4">
      <c r="B12" s="19">
        <v>3</v>
      </c>
      <c r="C12" s="21" t="s">
        <v>12</v>
      </c>
      <c r="D12" s="43">
        <v>3506.65</v>
      </c>
    </row>
    <row r="13" spans="2:4">
      <c r="B13" s="19">
        <v>4</v>
      </c>
      <c r="C13" s="21" t="s">
        <v>13</v>
      </c>
      <c r="D13" s="43">
        <v>380.39</v>
      </c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955.32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17.16</v>
      </c>
    </row>
    <row r="23" spans="2:4">
      <c r="B23" s="19">
        <v>14</v>
      </c>
      <c r="C23" s="21" t="s">
        <v>35</v>
      </c>
      <c r="D23" s="43">
        <v>2064.62</v>
      </c>
    </row>
    <row r="24" spans="2:4">
      <c r="B24" s="19">
        <v>15</v>
      </c>
      <c r="C24" s="21" t="s">
        <v>32</v>
      </c>
      <c r="D24" s="43">
        <v>411.74</v>
      </c>
    </row>
    <row r="25" spans="2:4">
      <c r="B25" s="19">
        <v>16</v>
      </c>
      <c r="C25" s="20" t="s">
        <v>30</v>
      </c>
      <c r="D25" s="17">
        <f>SUM(D10:D24)</f>
        <v>7466.45</v>
      </c>
    </row>
    <row r="26" spans="2:4" ht="30">
      <c r="B26" s="19">
        <v>17</v>
      </c>
      <c r="C26" s="22" t="s">
        <v>82</v>
      </c>
      <c r="D26" s="44">
        <v>8381.64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17219.68</v>
      </c>
    </row>
    <row r="30" spans="2:4" ht="30">
      <c r="B30" s="19">
        <v>21</v>
      </c>
      <c r="C30" s="23" t="s">
        <v>80</v>
      </c>
      <c r="D30" s="31">
        <f>SUM(D26:D29)</f>
        <v>25601.32</v>
      </c>
    </row>
    <row r="31" spans="2:4" ht="30">
      <c r="B31" s="19">
        <v>22</v>
      </c>
      <c r="C31" s="23" t="s">
        <v>83</v>
      </c>
      <c r="D31" s="31">
        <f>D30-D25</f>
        <v>18134.87</v>
      </c>
    </row>
    <row r="32" spans="2:4">
      <c r="B32" s="24"/>
      <c r="C32" s="26"/>
      <c r="D32" s="32"/>
    </row>
    <row r="33" spans="2:4" ht="14.25" customHeight="1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2856.06</v>
      </c>
    </row>
    <row r="37" spans="2:4" ht="30">
      <c r="B37" s="35">
        <v>24</v>
      </c>
      <c r="C37" s="22" t="s">
        <v>33</v>
      </c>
      <c r="D37" s="46">
        <v>0</v>
      </c>
    </row>
    <row r="42" spans="2:4">
      <c r="C42" t="s">
        <v>22</v>
      </c>
      <c r="D42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D40"/>
  <sheetViews>
    <sheetView topLeftCell="A19" workbookViewId="0">
      <selection activeCell="D31" sqref="D31"/>
    </sheetView>
  </sheetViews>
  <sheetFormatPr defaultRowHeight="15"/>
  <cols>
    <col min="1" max="1" width="4.85546875" customWidth="1"/>
    <col min="2" max="2" width="5.140625" customWidth="1"/>
    <col min="3" max="3" width="65" customWidth="1"/>
    <col min="4" max="4" width="21.5703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44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4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301.07</v>
      </c>
    </row>
    <row r="12" spans="2:4">
      <c r="B12" s="19">
        <v>3</v>
      </c>
      <c r="C12" s="21" t="s">
        <v>12</v>
      </c>
      <c r="D12" s="43">
        <v>4787.46</v>
      </c>
    </row>
    <row r="13" spans="2:4">
      <c r="B13" s="19">
        <v>4</v>
      </c>
      <c r="C13" s="21" t="s">
        <v>13</v>
      </c>
      <c r="D13" s="43">
        <v>380.39</v>
      </c>
    </row>
    <row r="14" spans="2:4">
      <c r="B14" s="19">
        <v>5</v>
      </c>
      <c r="C14" s="21" t="s">
        <v>14</v>
      </c>
      <c r="D14" s="43">
        <v>348.74</v>
      </c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3089.58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34.33</v>
      </c>
    </row>
    <row r="23" spans="2:4">
      <c r="B23" s="19">
        <v>14</v>
      </c>
      <c r="C23" s="21" t="s">
        <v>35</v>
      </c>
      <c r="D23" s="43">
        <v>6465.4</v>
      </c>
    </row>
    <row r="24" spans="2:4">
      <c r="B24" s="19">
        <v>15</v>
      </c>
      <c r="C24" s="21" t="s">
        <v>32</v>
      </c>
      <c r="D24" s="43">
        <v>1708.72</v>
      </c>
    </row>
    <row r="25" spans="2:4">
      <c r="B25" s="19">
        <v>16</v>
      </c>
      <c r="C25" s="20" t="s">
        <v>30</v>
      </c>
      <c r="D25" s="45">
        <f>SUM(D10:D24)</f>
        <v>17115.689999999999</v>
      </c>
    </row>
    <row r="26" spans="2:4" ht="30">
      <c r="B26" s="19">
        <v>17</v>
      </c>
      <c r="C26" s="22" t="s">
        <v>82</v>
      </c>
      <c r="D26" s="44">
        <v>27607.200000000001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22425.599999999999</v>
      </c>
    </row>
    <row r="30" spans="2:4" ht="30">
      <c r="B30" s="19">
        <v>21</v>
      </c>
      <c r="C30" s="23" t="s">
        <v>80</v>
      </c>
      <c r="D30" s="31">
        <f>SUM(D26:D29)</f>
        <v>50032.800000000003</v>
      </c>
    </row>
    <row r="31" spans="2:4" ht="30">
      <c r="B31" s="19">
        <v>22</v>
      </c>
      <c r="C31" s="23" t="s">
        <v>83</v>
      </c>
      <c r="D31" s="31">
        <f>D30-D25</f>
        <v>32917.11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6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8564.4500000000007</v>
      </c>
    </row>
    <row r="37" spans="2:4" ht="30">
      <c r="B37" s="35">
        <v>24</v>
      </c>
      <c r="C37" s="22" t="s">
        <v>33</v>
      </c>
      <c r="D37" s="43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D41"/>
  <sheetViews>
    <sheetView topLeftCell="A16" workbookViewId="0">
      <selection activeCell="D31" sqref="D31"/>
    </sheetView>
  </sheetViews>
  <sheetFormatPr defaultRowHeight="15"/>
  <cols>
    <col min="1" max="1" width="5.140625" customWidth="1"/>
    <col min="2" max="2" width="5.5703125" customWidth="1"/>
    <col min="3" max="3" width="65.140625" customWidth="1"/>
    <col min="4" max="4" width="21.5703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45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.75" customHeight="1">
      <c r="B8" s="29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1697.45</v>
      </c>
    </row>
    <row r="12" spans="2:4">
      <c r="B12" s="19">
        <v>3</v>
      </c>
      <c r="C12" s="21" t="s">
        <v>12</v>
      </c>
      <c r="D12" s="43">
        <v>156.43</v>
      </c>
    </row>
    <row r="13" spans="2:4">
      <c r="B13" s="19">
        <v>4</v>
      </c>
      <c r="C13" s="21" t="s">
        <v>13</v>
      </c>
      <c r="D13" s="43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513.6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3410.41</v>
      </c>
    </row>
    <row r="24" spans="2:4">
      <c r="B24" s="19">
        <v>15</v>
      </c>
      <c r="C24" s="21" t="s">
        <v>32</v>
      </c>
      <c r="D24" s="43">
        <v>595.36</v>
      </c>
    </row>
    <row r="25" spans="2:4">
      <c r="B25" s="19">
        <v>16</v>
      </c>
      <c r="C25" s="20" t="s">
        <v>30</v>
      </c>
      <c r="D25" s="17">
        <f>SUM(D10:D24)</f>
        <v>6407.57</v>
      </c>
    </row>
    <row r="26" spans="2:4" ht="30">
      <c r="B26" s="19">
        <v>17</v>
      </c>
      <c r="C26" s="22" t="s">
        <v>82</v>
      </c>
      <c r="D26" s="44">
        <v>14060.28</v>
      </c>
    </row>
    <row r="27" spans="2:4">
      <c r="B27" s="19">
        <v>18</v>
      </c>
      <c r="C27" s="22" t="s">
        <v>76</v>
      </c>
      <c r="D27" s="38">
        <v>0</v>
      </c>
    </row>
    <row r="28" spans="2:4">
      <c r="B28" s="19">
        <v>19</v>
      </c>
      <c r="C28" s="22" t="s">
        <v>77</v>
      </c>
      <c r="D28" s="38">
        <v>0</v>
      </c>
    </row>
    <row r="29" spans="2:4">
      <c r="B29" s="19">
        <v>20</v>
      </c>
      <c r="C29" s="21" t="s">
        <v>79</v>
      </c>
      <c r="D29" s="44">
        <v>31358.33</v>
      </c>
    </row>
    <row r="30" spans="2:4" ht="30">
      <c r="B30" s="19">
        <v>21</v>
      </c>
      <c r="C30" s="23" t="s">
        <v>80</v>
      </c>
      <c r="D30" s="31">
        <f>SUM(D26:D29)</f>
        <v>45418.61</v>
      </c>
    </row>
    <row r="31" spans="2:4" ht="30">
      <c r="B31" s="19">
        <v>22</v>
      </c>
      <c r="C31" s="23" t="s">
        <v>83</v>
      </c>
      <c r="D31" s="31">
        <f>D30-D25</f>
        <v>39011.040000000001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6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1313.37</v>
      </c>
    </row>
    <row r="37" spans="2:4" ht="30">
      <c r="B37" s="35">
        <v>24</v>
      </c>
      <c r="C37" s="22" t="s">
        <v>33</v>
      </c>
      <c r="D37" s="46">
        <v>0</v>
      </c>
    </row>
    <row r="38" spans="2:4">
      <c r="B38" s="12"/>
      <c r="C38" s="14"/>
      <c r="D38" s="15"/>
    </row>
    <row r="39" spans="2:4">
      <c r="B39" s="12"/>
      <c r="C39" s="14"/>
      <c r="D39" s="15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1" width="4.28515625" customWidth="1"/>
    <col min="2" max="2" width="5.140625" customWidth="1"/>
    <col min="3" max="3" width="64.85546875" customWidth="1"/>
    <col min="4" max="4" width="23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46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5.2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38.58</v>
      </c>
    </row>
    <row r="12" spans="2:4">
      <c r="B12" s="19">
        <v>3</v>
      </c>
      <c r="C12" s="21" t="s">
        <v>12</v>
      </c>
      <c r="D12" s="43">
        <v>152.22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496.69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3318.56</v>
      </c>
    </row>
    <row r="24" spans="2:4">
      <c r="B24" s="19">
        <v>15</v>
      </c>
      <c r="C24" s="21" t="s">
        <v>32</v>
      </c>
      <c r="D24" s="43">
        <v>655.21</v>
      </c>
    </row>
    <row r="25" spans="2:4">
      <c r="B25" s="19">
        <v>16</v>
      </c>
      <c r="C25" s="20" t="s">
        <v>30</v>
      </c>
      <c r="D25" s="45">
        <f>SUM(D10:D24)</f>
        <v>4695.58</v>
      </c>
    </row>
    <row r="26" spans="2:4" ht="30">
      <c r="B26" s="19">
        <v>17</v>
      </c>
      <c r="C26" s="22" t="s">
        <v>82</v>
      </c>
      <c r="D26" s="44">
        <v>13681.56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26365.35</v>
      </c>
    </row>
    <row r="30" spans="2:4" ht="30">
      <c r="B30" s="19">
        <v>21</v>
      </c>
      <c r="C30" s="23" t="s">
        <v>80</v>
      </c>
      <c r="D30" s="31">
        <f>SUM(D26:D29)</f>
        <v>40046.909999999996</v>
      </c>
    </row>
    <row r="31" spans="2:4" ht="30">
      <c r="B31" s="19">
        <v>22</v>
      </c>
      <c r="C31" s="23" t="s">
        <v>83</v>
      </c>
      <c r="D31" s="31">
        <f>D30-D25</f>
        <v>35351.329999999994</v>
      </c>
    </row>
    <row r="32" spans="2:4">
      <c r="B32" s="24"/>
      <c r="C32" s="26"/>
      <c r="D32" s="32"/>
    </row>
    <row r="33" spans="2:4" ht="12" customHeight="1">
      <c r="B33" s="24"/>
      <c r="C33" s="26"/>
      <c r="D33" s="32"/>
    </row>
    <row r="34" spans="2:4" ht="10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1246.3900000000001</v>
      </c>
    </row>
    <row r="37" spans="2:4" ht="30">
      <c r="B37" s="35">
        <v>24</v>
      </c>
      <c r="C37" s="22" t="s">
        <v>33</v>
      </c>
      <c r="D37" s="46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4.28515625" customWidth="1"/>
    <col min="2" max="2" width="5" customWidth="1"/>
    <col min="3" max="3" width="66.28515625" customWidth="1"/>
    <col min="4" max="4" width="22.140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47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.7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38.25</v>
      </c>
    </row>
    <row r="12" spans="2:4">
      <c r="B12" s="19">
        <v>3</v>
      </c>
      <c r="C12" s="21" t="s">
        <v>12</v>
      </c>
      <c r="D12" s="43">
        <v>380.09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587.33000000000004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68.64</v>
      </c>
    </row>
    <row r="23" spans="2:4">
      <c r="B23" s="19">
        <v>14</v>
      </c>
      <c r="C23" s="21" t="s">
        <v>35</v>
      </c>
      <c r="D23" s="43">
        <v>3290.61</v>
      </c>
    </row>
    <row r="24" spans="2:4">
      <c r="B24" s="19">
        <v>15</v>
      </c>
      <c r="C24" s="21" t="s">
        <v>32</v>
      </c>
      <c r="D24" s="43">
        <v>685.12</v>
      </c>
    </row>
    <row r="25" spans="2:4">
      <c r="B25" s="19">
        <v>16</v>
      </c>
      <c r="C25" s="20" t="s">
        <v>30</v>
      </c>
      <c r="D25" s="45">
        <f>SUM(D10:D24)</f>
        <v>5050.04</v>
      </c>
    </row>
    <row r="26" spans="2:4" ht="30">
      <c r="B26" s="19">
        <v>17</v>
      </c>
      <c r="C26" s="22" t="s">
        <v>82</v>
      </c>
      <c r="D26" s="44">
        <v>13566.36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28491.49</v>
      </c>
    </row>
    <row r="30" spans="2:4" ht="30">
      <c r="B30" s="19">
        <v>21</v>
      </c>
      <c r="C30" s="23" t="s">
        <v>80</v>
      </c>
      <c r="D30" s="31">
        <f>SUM(D26:D29)</f>
        <v>42057.850000000006</v>
      </c>
    </row>
    <row r="31" spans="2:4" ht="30">
      <c r="B31" s="19">
        <v>22</v>
      </c>
      <c r="C31" s="23" t="s">
        <v>83</v>
      </c>
      <c r="D31" s="31">
        <f>D30-D25</f>
        <v>37007.810000000005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5">
      <c r="B36" s="35">
        <v>23</v>
      </c>
      <c r="C36" s="28" t="s">
        <v>84</v>
      </c>
      <c r="D36" s="43">
        <v>3978.71</v>
      </c>
    </row>
    <row r="37" spans="2:4" ht="30">
      <c r="B37" s="35">
        <v>24</v>
      </c>
      <c r="C37" s="22" t="s">
        <v>33</v>
      </c>
      <c r="D37" s="43">
        <v>2625.54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D41"/>
  <sheetViews>
    <sheetView topLeftCell="A15" workbookViewId="0">
      <selection activeCell="D31" sqref="D31"/>
    </sheetView>
  </sheetViews>
  <sheetFormatPr defaultRowHeight="15"/>
  <cols>
    <col min="1" max="1" width="4.7109375" customWidth="1"/>
    <col min="2" max="2" width="5" customWidth="1"/>
    <col min="3" max="3" width="65.42578125" customWidth="1"/>
    <col min="4" max="4" width="23.5703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48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4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43.54</v>
      </c>
    </row>
    <row r="12" spans="2:4">
      <c r="B12" s="19">
        <v>3</v>
      </c>
      <c r="C12" s="21" t="s">
        <v>12</v>
      </c>
      <c r="D12" s="43">
        <v>171.82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6">
        <v>518.48</v>
      </c>
    </row>
    <row r="20" spans="2:4">
      <c r="B20" s="19">
        <v>11</v>
      </c>
      <c r="C20" s="21" t="s">
        <v>20</v>
      </c>
      <c r="D20" s="46">
        <v>0</v>
      </c>
    </row>
    <row r="21" spans="2:4">
      <c r="B21" s="19">
        <v>12</v>
      </c>
      <c r="C21" s="21" t="s">
        <v>34</v>
      </c>
      <c r="D21" s="46">
        <v>0</v>
      </c>
    </row>
    <row r="22" spans="2:4">
      <c r="B22" s="19">
        <v>13</v>
      </c>
      <c r="C22" s="21" t="s">
        <v>21</v>
      </c>
      <c r="D22" s="46">
        <v>85.8</v>
      </c>
    </row>
    <row r="23" spans="2:4">
      <c r="B23" s="19">
        <v>14</v>
      </c>
      <c r="C23" s="21" t="s">
        <v>35</v>
      </c>
      <c r="D23" s="46">
        <v>3745.86</v>
      </c>
    </row>
    <row r="24" spans="2:4">
      <c r="B24" s="19">
        <v>15</v>
      </c>
      <c r="C24" s="21" t="s">
        <v>32</v>
      </c>
      <c r="D24" s="46">
        <v>725.14</v>
      </c>
    </row>
    <row r="25" spans="2:4">
      <c r="B25" s="19">
        <v>16</v>
      </c>
      <c r="C25" s="20" t="s">
        <v>30</v>
      </c>
      <c r="D25" s="56">
        <f>SUM(D10:D24)</f>
        <v>5290.64</v>
      </c>
    </row>
    <row r="26" spans="2:4" ht="30">
      <c r="B26" s="19">
        <v>17</v>
      </c>
      <c r="C26" s="22" t="s">
        <v>82</v>
      </c>
      <c r="D26" s="47">
        <v>15443.28</v>
      </c>
    </row>
    <row r="27" spans="2:4">
      <c r="B27" s="19">
        <v>18</v>
      </c>
      <c r="C27" s="22" t="s">
        <v>76</v>
      </c>
      <c r="D27" s="47">
        <v>0</v>
      </c>
    </row>
    <row r="28" spans="2:4">
      <c r="B28" s="19">
        <v>19</v>
      </c>
      <c r="C28" s="22" t="s">
        <v>77</v>
      </c>
      <c r="D28" s="47">
        <v>0</v>
      </c>
    </row>
    <row r="29" spans="2:4">
      <c r="B29" s="19">
        <v>20</v>
      </c>
      <c r="C29" s="21" t="s">
        <v>79</v>
      </c>
      <c r="D29" s="47">
        <v>37071.47</v>
      </c>
    </row>
    <row r="30" spans="2:4" ht="30">
      <c r="B30" s="19">
        <v>21</v>
      </c>
      <c r="C30" s="23" t="s">
        <v>80</v>
      </c>
      <c r="D30" s="42">
        <f>SUM(D26:D29)</f>
        <v>52514.75</v>
      </c>
    </row>
    <row r="31" spans="2:4" ht="30">
      <c r="B31" s="19">
        <v>22</v>
      </c>
      <c r="C31" s="23" t="s">
        <v>83</v>
      </c>
      <c r="D31" s="42">
        <f>D30-D25</f>
        <v>47224.11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6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1457.21</v>
      </c>
    </row>
    <row r="37" spans="2:4" ht="30">
      <c r="B37" s="35">
        <v>24</v>
      </c>
      <c r="C37" s="22" t="s">
        <v>33</v>
      </c>
      <c r="D37" s="46">
        <v>170.27</v>
      </c>
    </row>
    <row r="38" spans="2:4">
      <c r="B38" s="12"/>
      <c r="C38" s="14"/>
      <c r="D38" s="15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3.5703125" customWidth="1"/>
    <col min="2" max="2" width="5.5703125" customWidth="1"/>
    <col min="3" max="3" width="65.2851562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49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4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38.99</v>
      </c>
    </row>
    <row r="12" spans="2:4">
      <c r="B12" s="19">
        <v>3</v>
      </c>
      <c r="C12" s="21" t="s">
        <v>12</v>
      </c>
      <c r="D12" s="43">
        <v>153.86000000000001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479.46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3354.5</v>
      </c>
    </row>
    <row r="24" spans="2:4">
      <c r="B24" s="19">
        <v>15</v>
      </c>
      <c r="C24" s="21" t="s">
        <v>32</v>
      </c>
      <c r="D24" s="43">
        <v>649.38</v>
      </c>
    </row>
    <row r="25" spans="2:4">
      <c r="B25" s="19">
        <v>16</v>
      </c>
      <c r="C25" s="20" t="s">
        <v>30</v>
      </c>
      <c r="D25" s="45">
        <f>SUM(D10:D24)</f>
        <v>4710.51</v>
      </c>
    </row>
    <row r="26" spans="2:4" ht="30">
      <c r="B26" s="19">
        <v>17</v>
      </c>
      <c r="C26" s="22" t="s">
        <v>82</v>
      </c>
      <c r="D26" s="44">
        <v>13829.76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33420.639999999999</v>
      </c>
    </row>
    <row r="30" spans="2:4" ht="30">
      <c r="B30" s="19">
        <v>21</v>
      </c>
      <c r="C30" s="23" t="s">
        <v>80</v>
      </c>
      <c r="D30" s="31">
        <f>SUM(D26:D29)</f>
        <v>47250.400000000001</v>
      </c>
    </row>
    <row r="31" spans="2:4" ht="30">
      <c r="B31" s="19">
        <v>22</v>
      </c>
      <c r="C31" s="23" t="s">
        <v>83</v>
      </c>
      <c r="D31" s="31">
        <f>D30-D25</f>
        <v>42539.89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1495.45</v>
      </c>
    </row>
    <row r="37" spans="2:4" ht="30">
      <c r="B37" s="35">
        <v>24</v>
      </c>
      <c r="C37" s="22" t="s">
        <v>33</v>
      </c>
      <c r="D37" s="46">
        <v>0</v>
      </c>
    </row>
    <row r="38" spans="2:4">
      <c r="B38" s="12"/>
      <c r="C38" s="14"/>
      <c r="D38" s="15"/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D41"/>
  <sheetViews>
    <sheetView topLeftCell="A19" workbookViewId="0">
      <selection activeCell="D31" sqref="D31"/>
    </sheetView>
  </sheetViews>
  <sheetFormatPr defaultRowHeight="15"/>
  <cols>
    <col min="1" max="1" width="4.28515625" customWidth="1"/>
    <col min="2" max="2" width="5.7109375" customWidth="1"/>
    <col min="3" max="3" width="65.140625" customWidth="1"/>
    <col min="4" max="4" width="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50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1.5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9"/>
    </row>
    <row r="11" spans="2:4">
      <c r="B11" s="19">
        <v>2</v>
      </c>
      <c r="C11" s="21" t="s">
        <v>11</v>
      </c>
      <c r="D11" s="48">
        <v>134.33000000000001</v>
      </c>
    </row>
    <row r="12" spans="2:4">
      <c r="B12" s="19">
        <v>3</v>
      </c>
      <c r="C12" s="21" t="s">
        <v>12</v>
      </c>
      <c r="D12" s="48">
        <v>3464.2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48">
        <v>0</v>
      </c>
    </row>
    <row r="18" spans="2:4">
      <c r="B18" s="19">
        <v>9</v>
      </c>
      <c r="C18" s="21" t="s">
        <v>18</v>
      </c>
      <c r="D18" s="48">
        <v>0</v>
      </c>
    </row>
    <row r="19" spans="2:4">
      <c r="B19" s="19">
        <v>10</v>
      </c>
      <c r="C19" s="21" t="s">
        <v>19</v>
      </c>
      <c r="D19" s="48">
        <v>1195.78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17.16</v>
      </c>
    </row>
    <row r="23" spans="2:4">
      <c r="B23" s="19">
        <v>14</v>
      </c>
      <c r="C23" s="21" t="s">
        <v>35</v>
      </c>
      <c r="D23" s="48">
        <v>2388.09</v>
      </c>
    </row>
    <row r="24" spans="2:4">
      <c r="B24" s="19">
        <v>15</v>
      </c>
      <c r="C24" s="21" t="s">
        <v>32</v>
      </c>
      <c r="D24" s="48">
        <v>553.53</v>
      </c>
    </row>
    <row r="25" spans="2:4">
      <c r="B25" s="19">
        <v>16</v>
      </c>
      <c r="C25" s="20" t="s">
        <v>30</v>
      </c>
      <c r="D25" s="49">
        <f>SUM(D10:D24)</f>
        <v>7753.0899999999992</v>
      </c>
    </row>
    <row r="26" spans="2:4" ht="30">
      <c r="B26" s="19">
        <v>17</v>
      </c>
      <c r="C26" s="22" t="s">
        <v>82</v>
      </c>
      <c r="D26" s="50">
        <v>9694.7999999999993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15109.78</v>
      </c>
    </row>
    <row r="30" spans="2:4" ht="30">
      <c r="B30" s="19">
        <v>21</v>
      </c>
      <c r="C30" s="23" t="s">
        <v>80</v>
      </c>
      <c r="D30" s="36">
        <f>SUM(D26:D29)</f>
        <v>24804.58</v>
      </c>
    </row>
    <row r="31" spans="2:4" ht="30">
      <c r="B31" s="19">
        <v>22</v>
      </c>
      <c r="C31" s="23" t="s">
        <v>83</v>
      </c>
      <c r="D31" s="36">
        <f>D30-D25</f>
        <v>17051.490000000002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53">
        <v>3070.47</v>
      </c>
    </row>
    <row r="37" spans="2:4" ht="30">
      <c r="B37" s="35">
        <v>24</v>
      </c>
      <c r="C37" s="22" t="s">
        <v>33</v>
      </c>
      <c r="D37" s="53">
        <v>0</v>
      </c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C9" sqref="C9:C37"/>
    </sheetView>
  </sheetViews>
  <sheetFormatPr defaultRowHeight="15"/>
  <cols>
    <col min="1" max="1" width="5.42578125" customWidth="1"/>
    <col min="2" max="2" width="66.140625" customWidth="1"/>
    <col min="3" max="3" width="22.5703125" customWidth="1"/>
  </cols>
  <sheetData>
    <row r="1" spans="1:3" ht="15.75">
      <c r="A1" s="55" t="s">
        <v>0</v>
      </c>
      <c r="B1" s="55"/>
    </row>
    <row r="2" spans="1:3" ht="15.75">
      <c r="A2" s="55" t="s">
        <v>1</v>
      </c>
      <c r="B2" s="55"/>
    </row>
    <row r="3" spans="1:3">
      <c r="B3" s="1" t="s">
        <v>2</v>
      </c>
      <c r="C3" s="4" t="s">
        <v>3</v>
      </c>
    </row>
    <row r="4" spans="1:3">
      <c r="C4" s="4" t="s">
        <v>37</v>
      </c>
    </row>
    <row r="5" spans="1:3">
      <c r="B5" s="1" t="s">
        <v>4</v>
      </c>
      <c r="C5" s="4" t="s">
        <v>81</v>
      </c>
    </row>
    <row r="6" spans="1:3">
      <c r="B6" s="1" t="s">
        <v>5</v>
      </c>
      <c r="C6" s="4" t="s">
        <v>85</v>
      </c>
    </row>
    <row r="8" spans="1:3" ht="30.75" customHeight="1">
      <c r="A8" s="3" t="s">
        <v>6</v>
      </c>
      <c r="B8" s="6" t="s">
        <v>7</v>
      </c>
      <c r="C8" s="16" t="s">
        <v>8</v>
      </c>
    </row>
    <row r="9" spans="1:3">
      <c r="A9" s="19"/>
      <c r="B9" s="20" t="s">
        <v>9</v>
      </c>
      <c r="C9" s="30"/>
    </row>
    <row r="10" spans="1:3">
      <c r="A10" s="19">
        <v>1</v>
      </c>
      <c r="B10" s="21" t="s">
        <v>10</v>
      </c>
      <c r="C10" s="30">
        <v>969.87</v>
      </c>
    </row>
    <row r="11" spans="1:3">
      <c r="A11" s="19">
        <v>2</v>
      </c>
      <c r="B11" s="21" t="s">
        <v>11</v>
      </c>
      <c r="C11" s="30">
        <v>296.16000000000003</v>
      </c>
    </row>
    <row r="12" spans="1:3">
      <c r="A12" s="19">
        <v>3</v>
      </c>
      <c r="B12" s="21" t="s">
        <v>12</v>
      </c>
      <c r="C12" s="30">
        <v>14689.45</v>
      </c>
    </row>
    <row r="13" spans="1:3">
      <c r="A13" s="19">
        <v>4</v>
      </c>
      <c r="B13" s="21" t="s">
        <v>13</v>
      </c>
      <c r="C13" s="30">
        <v>26659.37</v>
      </c>
    </row>
    <row r="14" spans="1:3">
      <c r="A14" s="19">
        <v>5</v>
      </c>
      <c r="B14" s="21" t="s">
        <v>14</v>
      </c>
      <c r="C14" s="30">
        <v>1003.2</v>
      </c>
    </row>
    <row r="15" spans="1:3">
      <c r="A15" s="19">
        <v>6</v>
      </c>
      <c r="B15" s="21" t="s">
        <v>15</v>
      </c>
      <c r="C15" s="30">
        <f>5931.55+1271.69</f>
        <v>7203.24</v>
      </c>
    </row>
    <row r="16" spans="1:3">
      <c r="A16" s="19">
        <v>7</v>
      </c>
      <c r="B16" s="21" t="s">
        <v>16</v>
      </c>
      <c r="C16" s="30"/>
    </row>
    <row r="17" spans="1:3">
      <c r="A17" s="19">
        <v>8</v>
      </c>
      <c r="B17" s="21" t="s">
        <v>17</v>
      </c>
      <c r="C17" s="30"/>
    </row>
    <row r="18" spans="1:3">
      <c r="A18" s="19">
        <v>9</v>
      </c>
      <c r="B18" s="21" t="s">
        <v>18</v>
      </c>
      <c r="C18" s="30"/>
    </row>
    <row r="19" spans="1:3">
      <c r="A19" s="19">
        <v>10</v>
      </c>
      <c r="B19" s="21" t="s">
        <v>19</v>
      </c>
      <c r="C19" s="30">
        <v>8885.85</v>
      </c>
    </row>
    <row r="20" spans="1:3">
      <c r="A20" s="19">
        <v>11</v>
      </c>
      <c r="B20" s="21" t="s">
        <v>20</v>
      </c>
      <c r="C20" s="30">
        <v>5482.08</v>
      </c>
    </row>
    <row r="21" spans="1:3">
      <c r="A21" s="19">
        <v>12</v>
      </c>
      <c r="B21" s="21" t="s">
        <v>34</v>
      </c>
      <c r="C21" s="30"/>
    </row>
    <row r="22" spans="1:3">
      <c r="A22" s="19">
        <v>13</v>
      </c>
      <c r="B22" s="21" t="s">
        <v>21</v>
      </c>
      <c r="C22" s="30">
        <v>137.30000000000001</v>
      </c>
    </row>
    <row r="23" spans="1:3">
      <c r="A23" s="19">
        <v>14</v>
      </c>
      <c r="B23" s="21" t="s">
        <v>35</v>
      </c>
      <c r="C23" s="30">
        <v>15211.07</v>
      </c>
    </row>
    <row r="24" spans="1:3">
      <c r="A24" s="19">
        <v>15</v>
      </c>
      <c r="B24" s="21" t="s">
        <v>32</v>
      </c>
      <c r="C24" s="30">
        <v>3137.78</v>
      </c>
    </row>
    <row r="25" spans="1:3">
      <c r="A25" s="19">
        <v>16</v>
      </c>
      <c r="B25" s="20" t="s">
        <v>30</v>
      </c>
      <c r="C25" s="31">
        <f>SUM(C10:C24)</f>
        <v>83675.37</v>
      </c>
    </row>
    <row r="26" spans="1:3" ht="31.5" customHeight="1">
      <c r="A26" s="19">
        <v>17</v>
      </c>
      <c r="B26" s="22" t="s">
        <v>82</v>
      </c>
      <c r="C26" s="38">
        <v>64951.199999999997</v>
      </c>
    </row>
    <row r="27" spans="1:3">
      <c r="A27" s="19">
        <v>18</v>
      </c>
      <c r="B27" s="22" t="s">
        <v>76</v>
      </c>
      <c r="C27" s="30">
        <v>1066.32</v>
      </c>
    </row>
    <row r="28" spans="1:3">
      <c r="A28" s="19">
        <v>19</v>
      </c>
      <c r="B28" s="22" t="s">
        <v>77</v>
      </c>
      <c r="C28" s="30"/>
    </row>
    <row r="29" spans="1:3">
      <c r="A29" s="19">
        <v>20</v>
      </c>
      <c r="B29" s="21" t="s">
        <v>79</v>
      </c>
      <c r="C29" s="38">
        <v>-112055.2</v>
      </c>
    </row>
    <row r="30" spans="1:3" ht="30">
      <c r="A30" s="19">
        <v>21</v>
      </c>
      <c r="B30" s="23" t="s">
        <v>80</v>
      </c>
      <c r="C30" s="31">
        <f>SUM(C26:C29)</f>
        <v>-46037.679999999993</v>
      </c>
    </row>
    <row r="31" spans="1:3" ht="30">
      <c r="A31" s="19">
        <v>22</v>
      </c>
      <c r="B31" s="23" t="s">
        <v>83</v>
      </c>
      <c r="C31" s="31">
        <f>C30-C25</f>
        <v>-129713.04999999999</v>
      </c>
    </row>
    <row r="32" spans="1:3">
      <c r="A32" s="24"/>
      <c r="B32" s="26"/>
      <c r="C32" s="32"/>
    </row>
    <row r="33" spans="1:3">
      <c r="A33" s="24"/>
      <c r="B33" s="26"/>
      <c r="C33" s="32"/>
    </row>
    <row r="34" spans="1:3" ht="21" customHeight="1">
      <c r="A34" s="24"/>
      <c r="B34" s="27" t="s">
        <v>31</v>
      </c>
      <c r="C34" s="32"/>
    </row>
    <row r="35" spans="1:3">
      <c r="A35" s="24"/>
      <c r="B35" s="26"/>
      <c r="C35" s="32"/>
    </row>
    <row r="36" spans="1:3" ht="60">
      <c r="A36" s="35">
        <v>23</v>
      </c>
      <c r="B36" s="28" t="s">
        <v>84</v>
      </c>
      <c r="C36" s="39">
        <v>70518.58</v>
      </c>
    </row>
    <row r="37" spans="1:3" ht="30">
      <c r="A37" s="35">
        <v>24</v>
      </c>
      <c r="B37" s="22" t="s">
        <v>33</v>
      </c>
      <c r="C37" s="39">
        <v>45475.08</v>
      </c>
    </row>
    <row r="38" spans="1:3">
      <c r="A38" s="26"/>
      <c r="B38" s="26"/>
    </row>
    <row r="39" spans="1:3">
      <c r="A39" s="14"/>
      <c r="B39" s="14"/>
    </row>
    <row r="40" spans="1:3">
      <c r="B40" t="s">
        <v>22</v>
      </c>
      <c r="C40" t="s">
        <v>23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B1:D40"/>
  <sheetViews>
    <sheetView topLeftCell="A10" workbookViewId="0">
      <selection activeCell="D31" sqref="D31"/>
    </sheetView>
  </sheetViews>
  <sheetFormatPr defaultRowHeight="15"/>
  <cols>
    <col min="1" max="1" width="5.28515625" customWidth="1"/>
    <col min="2" max="2" width="5" customWidth="1"/>
    <col min="3" max="3" width="65" customWidth="1"/>
    <col min="4" max="4" width="24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51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2.25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9"/>
    </row>
    <row r="11" spans="2:4">
      <c r="B11" s="19">
        <v>2</v>
      </c>
      <c r="C11" s="21" t="s">
        <v>11</v>
      </c>
      <c r="D11" s="48">
        <v>23.49</v>
      </c>
    </row>
    <row r="12" spans="2:4">
      <c r="B12" s="19">
        <v>3</v>
      </c>
      <c r="C12" s="21" t="s">
        <v>12</v>
      </c>
      <c r="D12" s="48">
        <v>92.69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286.16000000000003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17.16</v>
      </c>
    </row>
    <row r="23" spans="2:4">
      <c r="B23" s="19">
        <v>14</v>
      </c>
      <c r="C23" s="21" t="s">
        <v>35</v>
      </c>
      <c r="D23" s="48">
        <v>2020.69</v>
      </c>
    </row>
    <row r="24" spans="2:4">
      <c r="B24" s="19">
        <v>15</v>
      </c>
      <c r="C24" s="21" t="s">
        <v>32</v>
      </c>
      <c r="D24" s="48">
        <v>394.05</v>
      </c>
    </row>
    <row r="25" spans="2:4">
      <c r="B25" s="19">
        <v>16</v>
      </c>
      <c r="C25" s="20" t="s">
        <v>30</v>
      </c>
      <c r="D25" s="37">
        <f>SUM(D10:D24)</f>
        <v>2834.2400000000002</v>
      </c>
    </row>
    <row r="26" spans="2:4" ht="30">
      <c r="B26" s="19">
        <v>17</v>
      </c>
      <c r="C26" s="22" t="s">
        <v>82</v>
      </c>
      <c r="D26" s="50">
        <v>8330.76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24910.6</v>
      </c>
    </row>
    <row r="30" spans="2:4" ht="30">
      <c r="B30" s="19">
        <v>21</v>
      </c>
      <c r="C30" s="23" t="s">
        <v>80</v>
      </c>
      <c r="D30" s="36">
        <f>SUM(D26:D29)</f>
        <v>33241.360000000001</v>
      </c>
    </row>
    <row r="31" spans="2:4" ht="30">
      <c r="B31" s="19">
        <v>22</v>
      </c>
      <c r="C31" s="23" t="s">
        <v>83</v>
      </c>
      <c r="D31" s="36">
        <f>D30-D25</f>
        <v>30407.119999999999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1103.58</v>
      </c>
    </row>
    <row r="37" spans="2:4" ht="30">
      <c r="B37" s="35">
        <v>24</v>
      </c>
      <c r="C37" s="22" t="s">
        <v>33</v>
      </c>
      <c r="D37" s="18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41" sqref="D41"/>
    </sheetView>
  </sheetViews>
  <sheetFormatPr defaultRowHeight="15"/>
  <cols>
    <col min="1" max="1" width="3.42578125" customWidth="1"/>
    <col min="2" max="2" width="5.5703125" customWidth="1"/>
    <col min="3" max="3" width="65.85546875" customWidth="1"/>
    <col min="4" max="4" width="24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52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.75" customHeight="1">
      <c r="B8" s="5" t="s">
        <v>6</v>
      </c>
      <c r="C8" s="2" t="s">
        <v>7</v>
      </c>
      <c r="D8" s="11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9"/>
    </row>
    <row r="11" spans="2:4">
      <c r="B11" s="19">
        <v>2</v>
      </c>
      <c r="C11" s="21" t="s">
        <v>11</v>
      </c>
      <c r="D11" s="48">
        <v>145.66999999999999</v>
      </c>
    </row>
    <row r="12" spans="2:4">
      <c r="B12" s="19">
        <v>3</v>
      </c>
      <c r="C12" s="21" t="s">
        <v>12</v>
      </c>
      <c r="D12" s="48">
        <v>103.86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167.74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34.32</v>
      </c>
    </row>
    <row r="23" spans="2:4">
      <c r="B23" s="19">
        <v>14</v>
      </c>
      <c r="C23" s="21" t="s">
        <v>35</v>
      </c>
      <c r="D23" s="48">
        <v>2264.29</v>
      </c>
    </row>
    <row r="24" spans="2:4">
      <c r="B24" s="19">
        <v>15</v>
      </c>
      <c r="C24" s="21" t="s">
        <v>32</v>
      </c>
      <c r="D24" s="48">
        <v>437.89</v>
      </c>
    </row>
    <row r="25" spans="2:4">
      <c r="B25" s="19">
        <v>16</v>
      </c>
      <c r="C25" s="20" t="s">
        <v>30</v>
      </c>
      <c r="D25" s="37">
        <f>SUM(D9:D24)</f>
        <v>3153.77</v>
      </c>
    </row>
    <row r="26" spans="2:4" ht="30">
      <c r="B26" s="19">
        <v>17</v>
      </c>
      <c r="C26" s="22" t="s">
        <v>82</v>
      </c>
      <c r="D26" s="50">
        <v>9335.0400000000009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1216.07</v>
      </c>
    </row>
    <row r="30" spans="2:4" ht="30">
      <c r="B30" s="19">
        <v>21</v>
      </c>
      <c r="C30" s="23" t="s">
        <v>80</v>
      </c>
      <c r="D30" s="36">
        <f>SUM(D26:D29)</f>
        <v>10551.11</v>
      </c>
    </row>
    <row r="31" spans="2:4" ht="30">
      <c r="B31" s="19">
        <v>22</v>
      </c>
      <c r="C31" s="23" t="s">
        <v>83</v>
      </c>
      <c r="D31" s="36">
        <f>D30-D25</f>
        <v>7397.34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.7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8569.7999999999993</v>
      </c>
    </row>
    <row r="37" spans="2:4" ht="30">
      <c r="B37" s="35">
        <v>24</v>
      </c>
      <c r="C37" s="22" t="s">
        <v>33</v>
      </c>
      <c r="D37" s="48">
        <v>7263.75</v>
      </c>
    </row>
    <row r="38" spans="2:4">
      <c r="B38" s="33"/>
      <c r="C38" s="33"/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1" width="3.85546875" customWidth="1"/>
    <col min="2" max="2" width="6.28515625" customWidth="1"/>
    <col min="3" max="3" width="65" customWidth="1"/>
    <col min="4" max="4" width="24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53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.75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57"/>
    </row>
    <row r="11" spans="2:4">
      <c r="B11" s="19">
        <v>2</v>
      </c>
      <c r="C11" s="21" t="s">
        <v>11</v>
      </c>
      <c r="D11" s="48">
        <v>23.21</v>
      </c>
    </row>
    <row r="12" spans="2:4">
      <c r="B12" s="19">
        <v>3</v>
      </c>
      <c r="C12" s="21" t="s">
        <v>12</v>
      </c>
      <c r="D12" s="48">
        <v>91.59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198.87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17.16</v>
      </c>
    </row>
    <row r="23" spans="2:4">
      <c r="B23" s="19">
        <v>14</v>
      </c>
      <c r="C23" s="21" t="s">
        <v>35</v>
      </c>
      <c r="D23" s="48">
        <v>1381.74</v>
      </c>
    </row>
    <row r="24" spans="2:4">
      <c r="B24" s="19">
        <v>15</v>
      </c>
      <c r="C24" s="21" t="s">
        <v>32</v>
      </c>
      <c r="D24" s="48">
        <v>276.39999999999998</v>
      </c>
    </row>
    <row r="25" spans="2:4">
      <c r="B25" s="19">
        <v>16</v>
      </c>
      <c r="C25" s="20" t="s">
        <v>30</v>
      </c>
      <c r="D25" s="49">
        <f>SUM(D10:D24)</f>
        <v>1988.9700000000003</v>
      </c>
    </row>
    <row r="26" spans="2:4" ht="30">
      <c r="B26" s="19">
        <v>17</v>
      </c>
      <c r="C26" s="22" t="s">
        <v>82</v>
      </c>
      <c r="D26" s="50">
        <v>5833.7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21198.43</v>
      </c>
    </row>
    <row r="30" spans="2:4" ht="30">
      <c r="B30" s="19">
        <v>21</v>
      </c>
      <c r="C30" s="23" t="s">
        <v>80</v>
      </c>
      <c r="D30" s="36">
        <f>SUM(D26:D29)</f>
        <v>27032.13</v>
      </c>
    </row>
    <row r="31" spans="2:4" ht="30">
      <c r="B31" s="19">
        <v>22</v>
      </c>
      <c r="C31" s="23" t="s">
        <v>83</v>
      </c>
      <c r="D31" s="36">
        <f>D30-D25</f>
        <v>25043.16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2076.4</v>
      </c>
    </row>
    <row r="37" spans="2:4" ht="30">
      <c r="B37" s="35">
        <v>24</v>
      </c>
      <c r="C37" s="22" t="s">
        <v>33</v>
      </c>
      <c r="D37" s="48">
        <v>1321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1:D40"/>
  <sheetViews>
    <sheetView topLeftCell="A22" workbookViewId="0">
      <selection activeCell="D31" sqref="D31"/>
    </sheetView>
  </sheetViews>
  <sheetFormatPr defaultRowHeight="15"/>
  <cols>
    <col min="1" max="1" width="3.7109375" customWidth="1"/>
    <col min="2" max="2" width="5.140625" customWidth="1"/>
    <col min="3" max="3" width="64.85546875" customWidth="1"/>
    <col min="4" max="4" width="25.5703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54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48"/>
    </row>
    <row r="11" spans="2:4">
      <c r="B11" s="19">
        <v>2</v>
      </c>
      <c r="C11" s="21" t="s">
        <v>11</v>
      </c>
      <c r="D11" s="48">
        <v>23.49</v>
      </c>
    </row>
    <row r="12" spans="2:4">
      <c r="B12" s="19">
        <v>3</v>
      </c>
      <c r="C12" s="21" t="s">
        <v>12</v>
      </c>
      <c r="D12" s="48">
        <v>92.69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0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34.32</v>
      </c>
    </row>
    <row r="23" spans="2:4">
      <c r="B23" s="19">
        <v>14</v>
      </c>
      <c r="C23" s="21" t="s">
        <v>35</v>
      </c>
      <c r="D23" s="48">
        <v>2020.69</v>
      </c>
    </row>
    <row r="24" spans="2:4">
      <c r="B24" s="19">
        <v>15</v>
      </c>
      <c r="C24" s="21" t="s">
        <v>32</v>
      </c>
      <c r="D24" s="48">
        <v>391.17</v>
      </c>
    </row>
    <row r="25" spans="2:4">
      <c r="B25" s="19">
        <v>16</v>
      </c>
      <c r="C25" s="20" t="s">
        <v>30</v>
      </c>
      <c r="D25" s="49">
        <f>SUM(D10:D24)</f>
        <v>2562.36</v>
      </c>
    </row>
    <row r="26" spans="2:4" ht="30">
      <c r="B26" s="19">
        <v>17</v>
      </c>
      <c r="C26" s="22" t="s">
        <v>82</v>
      </c>
      <c r="D26" s="50">
        <v>8330.76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19986.77</v>
      </c>
    </row>
    <row r="30" spans="2:4" ht="30">
      <c r="B30" s="19">
        <v>21</v>
      </c>
      <c r="C30" s="23" t="s">
        <v>80</v>
      </c>
      <c r="D30" s="36">
        <f>SUM(D26:D29)</f>
        <v>28317.53</v>
      </c>
    </row>
    <row r="31" spans="2:4" ht="30">
      <c r="B31" s="19">
        <v>22</v>
      </c>
      <c r="C31" s="23" t="s">
        <v>83</v>
      </c>
      <c r="D31" s="36">
        <f>D30-D25</f>
        <v>25755.17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.7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30495.55</v>
      </c>
    </row>
    <row r="37" spans="2:4" ht="30">
      <c r="B37" s="35">
        <v>24</v>
      </c>
      <c r="C37" s="22" t="s">
        <v>33</v>
      </c>
      <c r="D37" s="48">
        <v>29607.53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C35" sqref="C35"/>
    </sheetView>
  </sheetViews>
  <sheetFormatPr defaultRowHeight="15"/>
  <cols>
    <col min="1" max="1" width="3.42578125" customWidth="1"/>
    <col min="2" max="2" width="4.42578125" customWidth="1"/>
    <col min="3" max="3" width="64.85546875" customWidth="1"/>
    <col min="4" max="4" width="26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55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9.25" customHeight="1">
      <c r="B8" s="5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48"/>
    </row>
    <row r="11" spans="2:4">
      <c r="B11" s="19">
        <v>2</v>
      </c>
      <c r="C11" s="21" t="s">
        <v>11</v>
      </c>
      <c r="D11" s="48">
        <v>70.56</v>
      </c>
    </row>
    <row r="12" spans="2:4">
      <c r="B12" s="19">
        <v>3</v>
      </c>
      <c r="C12" s="21" t="s">
        <v>12</v>
      </c>
      <c r="D12" s="48">
        <v>278.42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941.8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34.32</v>
      </c>
    </row>
    <row r="23" spans="2:4">
      <c r="B23" s="19">
        <v>14</v>
      </c>
      <c r="C23" s="21" t="s">
        <v>35</v>
      </c>
      <c r="D23" s="48">
        <v>6070.05</v>
      </c>
    </row>
    <row r="24" spans="2:4">
      <c r="B24" s="19">
        <v>15</v>
      </c>
      <c r="C24" s="21" t="s">
        <v>32</v>
      </c>
      <c r="D24" s="48">
        <v>1208.48</v>
      </c>
    </row>
    <row r="25" spans="2:4">
      <c r="B25" s="19">
        <v>16</v>
      </c>
      <c r="C25" s="20" t="s">
        <v>30</v>
      </c>
      <c r="D25" s="49">
        <f>SUM(D10:D24)</f>
        <v>8603.6299999999992</v>
      </c>
    </row>
    <row r="26" spans="2:4" ht="30">
      <c r="B26" s="19">
        <v>17</v>
      </c>
      <c r="C26" s="22" t="s">
        <v>82</v>
      </c>
      <c r="D26" s="50">
        <v>25025.279999999999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75292.84</v>
      </c>
    </row>
    <row r="30" spans="2:4" ht="30">
      <c r="B30" s="19">
        <v>21</v>
      </c>
      <c r="C30" s="23" t="s">
        <v>80</v>
      </c>
      <c r="D30" s="36">
        <f>SUM(D26:D29)</f>
        <v>100318.12</v>
      </c>
    </row>
    <row r="31" spans="2:4" ht="30">
      <c r="B31" s="19">
        <v>22</v>
      </c>
      <c r="C31" s="23" t="s">
        <v>83</v>
      </c>
      <c r="D31" s="36">
        <f>D30-D25</f>
        <v>91714.489999999991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2267.6</v>
      </c>
    </row>
    <row r="37" spans="2:4" ht="30">
      <c r="B37" s="35">
        <v>24</v>
      </c>
      <c r="C37" s="22" t="s">
        <v>33</v>
      </c>
      <c r="D37" s="48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1" width="3.85546875" customWidth="1"/>
    <col min="2" max="2" width="5.7109375" customWidth="1"/>
    <col min="3" max="3" width="64.5703125" customWidth="1"/>
    <col min="4" max="4" width="24.140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56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.75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9"/>
    </row>
    <row r="10" spans="2:4">
      <c r="B10" s="19">
        <v>1</v>
      </c>
      <c r="C10" s="21" t="s">
        <v>10</v>
      </c>
      <c r="D10" s="9"/>
    </row>
    <row r="11" spans="2:4">
      <c r="B11" s="19">
        <v>2</v>
      </c>
      <c r="C11" s="21" t="s">
        <v>11</v>
      </c>
      <c r="D11" s="48">
        <v>44.19</v>
      </c>
    </row>
    <row r="12" spans="2:4">
      <c r="B12" s="19">
        <v>3</v>
      </c>
      <c r="C12" s="21" t="s">
        <v>12</v>
      </c>
      <c r="D12" s="48">
        <v>174.38</v>
      </c>
    </row>
    <row r="13" spans="2:4">
      <c r="B13" s="19">
        <v>4</v>
      </c>
      <c r="C13" s="21" t="s">
        <v>13</v>
      </c>
      <c r="D13" s="9"/>
    </row>
    <row r="14" spans="2:4">
      <c r="B14" s="19">
        <v>5</v>
      </c>
      <c r="C14" s="21" t="s">
        <v>14</v>
      </c>
      <c r="D14" s="9"/>
    </row>
    <row r="15" spans="2:4">
      <c r="B15" s="19">
        <v>6</v>
      </c>
      <c r="C15" s="21" t="s">
        <v>15</v>
      </c>
      <c r="D15" s="9"/>
    </row>
    <row r="16" spans="2:4">
      <c r="B16" s="19">
        <v>7</v>
      </c>
      <c r="C16" s="21" t="s">
        <v>16</v>
      </c>
      <c r="D16" s="9"/>
    </row>
    <row r="17" spans="2:4">
      <c r="B17" s="19">
        <v>8</v>
      </c>
      <c r="C17" s="21" t="s">
        <v>17</v>
      </c>
      <c r="D17" s="9"/>
    </row>
    <row r="18" spans="2:4">
      <c r="B18" s="19">
        <v>9</v>
      </c>
      <c r="C18" s="21" t="s">
        <v>18</v>
      </c>
      <c r="D18" s="9"/>
    </row>
    <row r="19" spans="2:4">
      <c r="B19" s="19">
        <v>10</v>
      </c>
      <c r="C19" s="21" t="s">
        <v>19</v>
      </c>
      <c r="D19" s="48">
        <v>547.96</v>
      </c>
    </row>
    <row r="20" spans="2:4">
      <c r="B20" s="19">
        <v>11</v>
      </c>
      <c r="C20" s="21" t="s">
        <v>20</v>
      </c>
      <c r="D20" s="48">
        <v>0</v>
      </c>
    </row>
    <row r="21" spans="2:4">
      <c r="B21" s="19">
        <v>12</v>
      </c>
      <c r="C21" s="21" t="s">
        <v>34</v>
      </c>
      <c r="D21" s="48">
        <v>0</v>
      </c>
    </row>
    <row r="22" spans="2:4">
      <c r="B22" s="19">
        <v>13</v>
      </c>
      <c r="C22" s="21" t="s">
        <v>21</v>
      </c>
      <c r="D22" s="48">
        <v>34.32</v>
      </c>
    </row>
    <row r="23" spans="2:4">
      <c r="B23" s="19">
        <v>14</v>
      </c>
      <c r="C23" s="21" t="s">
        <v>35</v>
      </c>
      <c r="D23" s="48">
        <v>3801.77</v>
      </c>
    </row>
    <row r="24" spans="2:4">
      <c r="B24" s="19">
        <v>15</v>
      </c>
      <c r="C24" s="21" t="s">
        <v>32</v>
      </c>
      <c r="D24" s="48">
        <v>716.77</v>
      </c>
    </row>
    <row r="25" spans="2:4">
      <c r="B25" s="19">
        <v>16</v>
      </c>
      <c r="C25" s="20" t="s">
        <v>30</v>
      </c>
      <c r="D25" s="37">
        <f>SUM(D10:D24)</f>
        <v>5319.3899999999994</v>
      </c>
    </row>
    <row r="26" spans="2:4" ht="30">
      <c r="B26" s="19">
        <v>17</v>
      </c>
      <c r="C26" s="22" t="s">
        <v>82</v>
      </c>
      <c r="D26" s="50">
        <v>14942.64</v>
      </c>
    </row>
    <row r="27" spans="2:4">
      <c r="B27" s="19">
        <v>18</v>
      </c>
      <c r="C27" s="22" t="s">
        <v>76</v>
      </c>
      <c r="D27" s="50">
        <v>0</v>
      </c>
    </row>
    <row r="28" spans="2:4">
      <c r="B28" s="19">
        <v>19</v>
      </c>
      <c r="C28" s="22" t="s">
        <v>77</v>
      </c>
      <c r="D28" s="50">
        <v>0</v>
      </c>
    </row>
    <row r="29" spans="2:4">
      <c r="B29" s="19">
        <v>20</v>
      </c>
      <c r="C29" s="21" t="s">
        <v>79</v>
      </c>
      <c r="D29" s="50">
        <v>36630.1</v>
      </c>
    </row>
    <row r="30" spans="2:4" ht="30">
      <c r="B30" s="19">
        <v>21</v>
      </c>
      <c r="C30" s="23" t="s">
        <v>80</v>
      </c>
      <c r="D30" s="36">
        <f>SUM(D26:D29)</f>
        <v>51572.74</v>
      </c>
    </row>
    <row r="31" spans="2:4" ht="30">
      <c r="B31" s="19">
        <v>22</v>
      </c>
      <c r="C31" s="23" t="s">
        <v>83</v>
      </c>
      <c r="D31" s="36">
        <f>D30-D25</f>
        <v>46253.35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3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1366.66</v>
      </c>
    </row>
    <row r="37" spans="2:4" ht="30">
      <c r="B37" s="35">
        <v>24</v>
      </c>
      <c r="C37" s="22" t="s">
        <v>33</v>
      </c>
      <c r="D37" s="48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1:D41"/>
  <sheetViews>
    <sheetView topLeftCell="A13" workbookViewId="0">
      <selection activeCell="D31" sqref="D31"/>
    </sheetView>
  </sheetViews>
  <sheetFormatPr defaultRowHeight="15"/>
  <cols>
    <col min="1" max="1" width="3.7109375" customWidth="1"/>
    <col min="2" max="2" width="6" customWidth="1"/>
    <col min="3" max="3" width="65.42578125" customWidth="1"/>
    <col min="4" max="4" width="23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57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1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50.09</v>
      </c>
    </row>
    <row r="12" spans="2:4">
      <c r="B12" s="19">
        <v>3</v>
      </c>
      <c r="C12" s="21" t="s">
        <v>12</v>
      </c>
      <c r="D12" s="43">
        <v>197.64</v>
      </c>
    </row>
    <row r="13" spans="2:4">
      <c r="B13" s="19">
        <v>4</v>
      </c>
      <c r="C13" s="21" t="s">
        <v>13</v>
      </c>
      <c r="D13" s="43">
        <v>95.48</v>
      </c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1266.3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4308.9399999999996</v>
      </c>
    </row>
    <row r="24" spans="2:4">
      <c r="B24" s="19">
        <v>15</v>
      </c>
      <c r="C24" s="21" t="s">
        <v>32</v>
      </c>
      <c r="D24" s="43">
        <v>1033.2</v>
      </c>
    </row>
    <row r="25" spans="2:4">
      <c r="B25" s="19">
        <v>16</v>
      </c>
      <c r="C25" s="20" t="s">
        <v>30</v>
      </c>
      <c r="D25" s="17">
        <f>SUM(D10:D24)</f>
        <v>6985.9699999999993</v>
      </c>
    </row>
    <row r="26" spans="2:4" ht="30">
      <c r="B26" s="19">
        <v>17</v>
      </c>
      <c r="C26" s="22" t="s">
        <v>82</v>
      </c>
      <c r="D26" s="44">
        <v>17764.68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22737.47</v>
      </c>
    </row>
    <row r="30" spans="2:4" ht="30">
      <c r="B30" s="19">
        <v>21</v>
      </c>
      <c r="C30" s="23" t="s">
        <v>80</v>
      </c>
      <c r="D30" s="31">
        <f>SUM(D26:D29)</f>
        <v>40502.15</v>
      </c>
    </row>
    <row r="31" spans="2:4" ht="30">
      <c r="B31" s="19">
        <v>22</v>
      </c>
      <c r="C31" s="23" t="s">
        <v>83</v>
      </c>
      <c r="D31" s="31">
        <f>D30-D25</f>
        <v>33516.18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2555.66</v>
      </c>
    </row>
    <row r="37" spans="2:4" ht="30">
      <c r="B37" s="35">
        <v>24</v>
      </c>
      <c r="C37" s="22" t="s">
        <v>33</v>
      </c>
      <c r="D37" s="46">
        <v>0</v>
      </c>
    </row>
    <row r="38" spans="2:4">
      <c r="B38" s="12"/>
      <c r="C38" s="14"/>
      <c r="D38" s="15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2.42578125" customWidth="1"/>
    <col min="2" max="2" width="5.42578125" customWidth="1"/>
    <col min="3" max="3" width="65.42578125" customWidth="1"/>
    <col min="4" max="4" width="22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58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7.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62.16</v>
      </c>
    </row>
    <row r="12" spans="2:4">
      <c r="B12" s="19">
        <v>3</v>
      </c>
      <c r="C12" s="21" t="s">
        <v>12</v>
      </c>
      <c r="D12" s="43">
        <v>245.27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467.67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51.48</v>
      </c>
    </row>
    <row r="23" spans="2:4">
      <c r="B23" s="19">
        <v>14</v>
      </c>
      <c r="C23" s="21" t="s">
        <v>35</v>
      </c>
      <c r="D23" s="43">
        <v>5347.24</v>
      </c>
    </row>
    <row r="24" spans="2:4">
      <c r="B24" s="19">
        <v>15</v>
      </c>
      <c r="C24" s="21" t="s">
        <v>32</v>
      </c>
      <c r="D24" s="43">
        <v>1003.72</v>
      </c>
    </row>
    <row r="25" spans="2:4">
      <c r="B25" s="19">
        <v>16</v>
      </c>
      <c r="C25" s="20" t="s">
        <v>30</v>
      </c>
      <c r="D25" s="45">
        <f>SUM(D10:D24)</f>
        <v>7177.54</v>
      </c>
    </row>
    <row r="26" spans="2:4" ht="30">
      <c r="B26" s="19">
        <v>17</v>
      </c>
      <c r="C26" s="22" t="s">
        <v>82</v>
      </c>
      <c r="D26" s="38">
        <v>21016.92</v>
      </c>
    </row>
    <row r="27" spans="2:4">
      <c r="B27" s="19">
        <v>18</v>
      </c>
      <c r="C27" s="22" t="s">
        <v>76</v>
      </c>
      <c r="D27" s="43">
        <v>0</v>
      </c>
    </row>
    <row r="28" spans="2:4">
      <c r="B28" s="19">
        <v>19</v>
      </c>
      <c r="C28" s="22" t="s">
        <v>77</v>
      </c>
      <c r="D28" s="43">
        <v>0</v>
      </c>
    </row>
    <row r="29" spans="2:4">
      <c r="B29" s="19">
        <v>20</v>
      </c>
      <c r="C29" s="21" t="s">
        <v>79</v>
      </c>
      <c r="D29" s="43">
        <v>60282.69</v>
      </c>
    </row>
    <row r="30" spans="2:4" ht="30">
      <c r="B30" s="19">
        <v>21</v>
      </c>
      <c r="C30" s="23" t="s">
        <v>80</v>
      </c>
      <c r="D30" s="31">
        <f>SUM(D26:D29)</f>
        <v>81299.61</v>
      </c>
    </row>
    <row r="31" spans="2:4" ht="30">
      <c r="B31" s="19">
        <v>22</v>
      </c>
      <c r="C31" s="23" t="s">
        <v>83</v>
      </c>
      <c r="D31" s="31">
        <f>D30-D25</f>
        <v>74122.070000000007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53.2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54">
        <v>16563.22</v>
      </c>
    </row>
    <row r="37" spans="2:4" ht="30">
      <c r="B37" s="35">
        <v>24</v>
      </c>
      <c r="C37" s="22" t="s">
        <v>33</v>
      </c>
      <c r="D37" s="54">
        <v>13101.56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D39"/>
  <sheetViews>
    <sheetView topLeftCell="A7" workbookViewId="0">
      <selection activeCell="D31" sqref="D31"/>
    </sheetView>
  </sheetViews>
  <sheetFormatPr defaultRowHeight="15"/>
  <cols>
    <col min="1" max="1" width="3.28515625" customWidth="1"/>
    <col min="2" max="2" width="5.28515625" customWidth="1"/>
    <col min="3" max="3" width="67.14062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42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4.5" customHeight="1">
      <c r="B8" s="3" t="s">
        <v>6</v>
      </c>
      <c r="C8" s="2" t="s">
        <v>7</v>
      </c>
      <c r="D8" s="11" t="s">
        <v>8</v>
      </c>
    </row>
    <row r="9" spans="2:4">
      <c r="B9" s="19"/>
      <c r="C9" s="20" t="s">
        <v>9</v>
      </c>
      <c r="D9" s="8"/>
    </row>
    <row r="10" spans="2:4">
      <c r="B10" s="19">
        <v>1</v>
      </c>
      <c r="C10" s="21" t="s">
        <v>10</v>
      </c>
      <c r="D10" s="46">
        <v>1210.6199999999999</v>
      </c>
    </row>
    <row r="11" spans="2:4">
      <c r="B11" s="19">
        <v>2</v>
      </c>
      <c r="C11" s="21" t="s">
        <v>11</v>
      </c>
      <c r="D11" s="46">
        <v>592.95000000000005</v>
      </c>
    </row>
    <row r="12" spans="2:4">
      <c r="B12" s="19">
        <v>3</v>
      </c>
      <c r="C12" s="21" t="s">
        <v>12</v>
      </c>
      <c r="D12" s="46">
        <v>455.92</v>
      </c>
    </row>
    <row r="13" spans="2:4">
      <c r="B13" s="19">
        <v>4</v>
      </c>
      <c r="C13" s="21" t="s">
        <v>13</v>
      </c>
      <c r="D13" s="46">
        <v>238.71</v>
      </c>
    </row>
    <row r="14" spans="2:4">
      <c r="B14" s="19">
        <v>5</v>
      </c>
      <c r="C14" s="21" t="s">
        <v>14</v>
      </c>
      <c r="D14" s="8"/>
    </row>
    <row r="15" spans="2:4">
      <c r="B15" s="19">
        <v>6</v>
      </c>
      <c r="C15" s="21" t="s">
        <v>15</v>
      </c>
      <c r="D15" s="46">
        <v>3954.36</v>
      </c>
    </row>
    <row r="16" spans="2:4">
      <c r="B16" s="19">
        <v>7</v>
      </c>
      <c r="C16" s="21" t="s">
        <v>16</v>
      </c>
      <c r="D16" s="8"/>
    </row>
    <row r="17" spans="2:4">
      <c r="B17" s="19">
        <v>8</v>
      </c>
      <c r="C17" s="21" t="s">
        <v>17</v>
      </c>
      <c r="D17" s="8"/>
    </row>
    <row r="18" spans="2:4">
      <c r="B18" s="19">
        <v>9</v>
      </c>
      <c r="C18" s="21" t="s">
        <v>18</v>
      </c>
      <c r="D18" s="8"/>
    </row>
    <row r="19" spans="2:4">
      <c r="B19" s="19">
        <v>10</v>
      </c>
      <c r="C19" s="21" t="s">
        <v>19</v>
      </c>
      <c r="D19" s="46">
        <v>1700.89</v>
      </c>
    </row>
    <row r="20" spans="2:4">
      <c r="B20" s="19">
        <v>11</v>
      </c>
      <c r="C20" s="21" t="s">
        <v>20</v>
      </c>
      <c r="D20" s="46">
        <v>0</v>
      </c>
    </row>
    <row r="21" spans="2:4">
      <c r="B21" s="19">
        <v>12</v>
      </c>
      <c r="C21" s="21" t="s">
        <v>34</v>
      </c>
      <c r="D21" s="46">
        <v>0</v>
      </c>
    </row>
    <row r="22" spans="2:4">
      <c r="B22" s="19">
        <v>13</v>
      </c>
      <c r="C22" s="21" t="s">
        <v>21</v>
      </c>
      <c r="D22" s="46">
        <v>120.12</v>
      </c>
    </row>
    <row r="23" spans="2:4">
      <c r="B23" s="19">
        <v>14</v>
      </c>
      <c r="C23" s="21" t="s">
        <v>35</v>
      </c>
      <c r="D23" s="46">
        <v>9939.7099999999991</v>
      </c>
    </row>
    <row r="24" spans="2:4">
      <c r="B24" s="19">
        <v>15</v>
      </c>
      <c r="C24" s="21" t="s">
        <v>32</v>
      </c>
      <c r="D24" s="46">
        <v>2009.36</v>
      </c>
    </row>
    <row r="25" spans="2:4">
      <c r="B25" s="19">
        <v>16</v>
      </c>
      <c r="C25" s="20" t="s">
        <v>30</v>
      </c>
      <c r="D25" s="45">
        <f>SUM(D10:D24)</f>
        <v>20222.64</v>
      </c>
    </row>
    <row r="26" spans="2:4" ht="30">
      <c r="B26" s="19">
        <v>17</v>
      </c>
      <c r="C26" s="22" t="s">
        <v>82</v>
      </c>
      <c r="D26" s="47">
        <v>40978.92</v>
      </c>
    </row>
    <row r="27" spans="2:4">
      <c r="B27" s="19">
        <v>18</v>
      </c>
      <c r="C27" s="22" t="s">
        <v>76</v>
      </c>
      <c r="D27" s="47">
        <v>0</v>
      </c>
    </row>
    <row r="28" spans="2:4">
      <c r="B28" s="19">
        <v>19</v>
      </c>
      <c r="C28" s="22" t="s">
        <v>77</v>
      </c>
      <c r="D28" s="47">
        <v>0</v>
      </c>
    </row>
    <row r="29" spans="2:4">
      <c r="B29" s="19">
        <v>20</v>
      </c>
      <c r="C29" s="21" t="s">
        <v>79</v>
      </c>
      <c r="D29" s="47">
        <v>42861.77</v>
      </c>
    </row>
    <row r="30" spans="2:4" ht="30">
      <c r="B30" s="19">
        <v>21</v>
      </c>
      <c r="C30" s="23" t="s">
        <v>80</v>
      </c>
      <c r="D30" s="42">
        <f>SUM(D26:D29)</f>
        <v>83840.69</v>
      </c>
    </row>
    <row r="31" spans="2:4" ht="30">
      <c r="B31" s="19">
        <v>22</v>
      </c>
      <c r="C31" s="23" t="s">
        <v>83</v>
      </c>
      <c r="D31" s="42">
        <f>D30-D25</f>
        <v>63618.05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5">
      <c r="B36" s="35">
        <v>23</v>
      </c>
      <c r="C36" s="28" t="s">
        <v>84</v>
      </c>
      <c r="D36" s="46">
        <v>17559.650000000001</v>
      </c>
    </row>
    <row r="37" spans="2:4" ht="30">
      <c r="B37" s="35">
        <v>24</v>
      </c>
      <c r="C37" s="22" t="s">
        <v>33</v>
      </c>
      <c r="D37" s="46">
        <v>12331.87</v>
      </c>
    </row>
    <row r="39" spans="2:4">
      <c r="C39" t="s">
        <v>22</v>
      </c>
      <c r="D39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1:D40"/>
  <sheetViews>
    <sheetView topLeftCell="A10" workbookViewId="0">
      <selection activeCell="D31" sqref="D31"/>
    </sheetView>
  </sheetViews>
  <sheetFormatPr defaultRowHeight="15"/>
  <cols>
    <col min="1" max="1" width="3.7109375" customWidth="1"/>
    <col min="2" max="2" width="5.28515625" customWidth="1"/>
    <col min="3" max="3" width="67.28515625" customWidth="1"/>
    <col min="4" max="4" width="23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29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7.75" customHeight="1">
      <c r="B8" s="3" t="s">
        <v>6</v>
      </c>
      <c r="C8" s="2" t="s">
        <v>7</v>
      </c>
      <c r="D8" s="13" t="s">
        <v>8</v>
      </c>
    </row>
    <row r="9" spans="2:4">
      <c r="B9" s="19"/>
      <c r="C9" s="20" t="s">
        <v>9</v>
      </c>
      <c r="D9" s="8"/>
    </row>
    <row r="10" spans="2:4">
      <c r="B10" s="19">
        <v>1</v>
      </c>
      <c r="C10" s="21" t="s">
        <v>10</v>
      </c>
      <c r="D10" s="46">
        <v>918.96</v>
      </c>
    </row>
    <row r="11" spans="2:4">
      <c r="B11" s="19">
        <v>2</v>
      </c>
      <c r="C11" s="21" t="s">
        <v>11</v>
      </c>
      <c r="D11" s="46">
        <v>322.36</v>
      </c>
    </row>
    <row r="12" spans="2:4">
      <c r="B12" s="19">
        <v>3</v>
      </c>
      <c r="C12" s="21" t="s">
        <v>12</v>
      </c>
      <c r="D12" s="46">
        <v>1071.1099999999999</v>
      </c>
    </row>
    <row r="13" spans="2:4">
      <c r="B13" s="19">
        <v>4</v>
      </c>
      <c r="C13" s="21" t="s">
        <v>13</v>
      </c>
      <c r="D13" s="39"/>
    </row>
    <row r="14" spans="2:4">
      <c r="B14" s="19">
        <v>5</v>
      </c>
      <c r="C14" s="21" t="s">
        <v>14</v>
      </c>
      <c r="D14" s="39"/>
    </row>
    <row r="15" spans="2:4">
      <c r="B15" s="19">
        <v>6</v>
      </c>
      <c r="C15" s="21" t="s">
        <v>15</v>
      </c>
      <c r="D15" s="46">
        <v>2636.24</v>
      </c>
    </row>
    <row r="16" spans="2:4">
      <c r="B16" s="19">
        <v>7</v>
      </c>
      <c r="C16" s="21" t="s">
        <v>16</v>
      </c>
      <c r="D16" s="39"/>
    </row>
    <row r="17" spans="2:4">
      <c r="B17" s="19">
        <v>8</v>
      </c>
      <c r="C17" s="21" t="s">
        <v>17</v>
      </c>
      <c r="D17" s="39"/>
    </row>
    <row r="18" spans="2:4">
      <c r="B18" s="19">
        <v>9</v>
      </c>
      <c r="C18" s="21" t="s">
        <v>18</v>
      </c>
      <c r="D18" s="39"/>
    </row>
    <row r="19" spans="2:4">
      <c r="B19" s="19">
        <v>10</v>
      </c>
      <c r="C19" s="21" t="s">
        <v>19</v>
      </c>
      <c r="D19" s="46">
        <v>1852.97</v>
      </c>
    </row>
    <row r="20" spans="2:4">
      <c r="B20" s="19">
        <v>11</v>
      </c>
      <c r="C20" s="21" t="s">
        <v>20</v>
      </c>
      <c r="D20" s="46">
        <v>0</v>
      </c>
    </row>
    <row r="21" spans="2:4">
      <c r="B21" s="19">
        <v>12</v>
      </c>
      <c r="C21" s="21" t="s">
        <v>34</v>
      </c>
      <c r="D21" s="46">
        <v>0</v>
      </c>
    </row>
    <row r="22" spans="2:4">
      <c r="B22" s="19">
        <v>13</v>
      </c>
      <c r="C22" s="21" t="s">
        <v>21</v>
      </c>
      <c r="D22" s="46">
        <v>102.95</v>
      </c>
    </row>
    <row r="23" spans="2:4">
      <c r="B23" s="19">
        <v>14</v>
      </c>
      <c r="C23" s="21" t="s">
        <v>35</v>
      </c>
      <c r="D23" s="46">
        <v>7196.21</v>
      </c>
    </row>
    <row r="24" spans="2:4">
      <c r="B24" s="19">
        <v>15</v>
      </c>
      <c r="C24" s="21" t="s">
        <v>32</v>
      </c>
      <c r="D24" s="46">
        <v>1537.77</v>
      </c>
    </row>
    <row r="25" spans="2:4">
      <c r="B25" s="19">
        <v>16</v>
      </c>
      <c r="C25" s="20" t="s">
        <v>30</v>
      </c>
      <c r="D25" s="34">
        <f>D24+D23+D22+D21+D20+D19+D18+D17+D16+D15+D14+D13+D12+D11+D10</f>
        <v>15638.57</v>
      </c>
    </row>
    <row r="26" spans="2:4" ht="30">
      <c r="B26" s="19">
        <v>17</v>
      </c>
      <c r="C26" s="22" t="s">
        <v>82</v>
      </c>
      <c r="D26" s="47">
        <v>29668.080000000002</v>
      </c>
    </row>
    <row r="27" spans="2:4">
      <c r="B27" s="19">
        <v>18</v>
      </c>
      <c r="C27" s="22" t="s">
        <v>76</v>
      </c>
      <c r="D27" s="47">
        <v>0</v>
      </c>
    </row>
    <row r="28" spans="2:4">
      <c r="B28" s="19">
        <v>19</v>
      </c>
      <c r="C28" s="22" t="s">
        <v>77</v>
      </c>
      <c r="D28" s="47">
        <v>0</v>
      </c>
    </row>
    <row r="29" spans="2:4">
      <c r="B29" s="19">
        <v>20</v>
      </c>
      <c r="C29" s="21" t="s">
        <v>79</v>
      </c>
      <c r="D29" s="47">
        <v>39464.85</v>
      </c>
    </row>
    <row r="30" spans="2:4" ht="30">
      <c r="B30" s="19">
        <v>21</v>
      </c>
      <c r="C30" s="23" t="s">
        <v>80</v>
      </c>
      <c r="D30" s="42">
        <f>SUM(D26:D29)</f>
        <v>69132.929999999993</v>
      </c>
    </row>
    <row r="31" spans="2:4" ht="30">
      <c r="B31" s="19">
        <v>22</v>
      </c>
      <c r="C31" s="23" t="s">
        <v>83</v>
      </c>
      <c r="D31" s="42">
        <f>D30-D25</f>
        <v>53494.359999999993</v>
      </c>
    </row>
    <row r="32" spans="2:4">
      <c r="B32" s="24"/>
      <c r="C32" s="26"/>
      <c r="D32" s="32"/>
    </row>
    <row r="33" spans="2:4" ht="33.75" customHeight="1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5">
      <c r="B36" s="35">
        <v>23</v>
      </c>
      <c r="C36" s="28" t="s">
        <v>84</v>
      </c>
      <c r="D36" s="46">
        <v>18133.82</v>
      </c>
    </row>
    <row r="37" spans="2:4" ht="30">
      <c r="B37" s="35">
        <v>24</v>
      </c>
      <c r="C37" s="22" t="s">
        <v>33</v>
      </c>
      <c r="D37" s="46">
        <v>13802.25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3"/>
  <sheetViews>
    <sheetView workbookViewId="0">
      <selection activeCell="D9" sqref="D9:D37"/>
    </sheetView>
  </sheetViews>
  <sheetFormatPr defaultRowHeight="15"/>
  <cols>
    <col min="1" max="1" width="3.5703125" customWidth="1"/>
    <col min="2" max="2" width="5.5703125" customWidth="1"/>
    <col min="3" max="3" width="65.85546875" customWidth="1"/>
    <col min="4" max="4" width="24.140625" customWidth="1"/>
  </cols>
  <sheetData>
    <row r="1" spans="2:6" ht="15.75">
      <c r="B1" s="55" t="s">
        <v>0</v>
      </c>
      <c r="C1" s="55"/>
      <c r="E1" s="14"/>
      <c r="F1" s="14"/>
    </row>
    <row r="2" spans="2:6" ht="15.75">
      <c r="B2" s="55" t="s">
        <v>1</v>
      </c>
      <c r="C2" s="55"/>
      <c r="E2" s="14"/>
      <c r="F2" s="14"/>
    </row>
    <row r="3" spans="2:6">
      <c r="C3" s="1" t="s">
        <v>2</v>
      </c>
      <c r="D3" s="4" t="s">
        <v>3</v>
      </c>
      <c r="E3" s="14"/>
      <c r="F3" s="14"/>
    </row>
    <row r="4" spans="2:6">
      <c r="D4" s="4" t="s">
        <v>38</v>
      </c>
      <c r="E4" s="14"/>
      <c r="F4" s="14"/>
    </row>
    <row r="5" spans="2:6">
      <c r="C5" s="1" t="s">
        <v>4</v>
      </c>
      <c r="D5" s="4" t="s">
        <v>81</v>
      </c>
      <c r="E5" s="14"/>
      <c r="F5" s="14"/>
    </row>
    <row r="6" spans="2:6">
      <c r="C6" s="1" t="s">
        <v>5</v>
      </c>
      <c r="D6" s="4" t="s">
        <v>85</v>
      </c>
      <c r="E6" s="14"/>
      <c r="F6" s="14"/>
    </row>
    <row r="7" spans="2:6">
      <c r="E7" s="14"/>
      <c r="F7" s="14"/>
    </row>
    <row r="8" spans="2:6" ht="30">
      <c r="B8" s="3" t="s">
        <v>6</v>
      </c>
      <c r="C8" s="6" t="s">
        <v>7</v>
      </c>
      <c r="D8" s="16" t="s">
        <v>8</v>
      </c>
      <c r="E8" s="14"/>
      <c r="F8" s="14"/>
    </row>
    <row r="9" spans="2:6">
      <c r="B9" s="19"/>
      <c r="C9" s="20" t="s">
        <v>9</v>
      </c>
      <c r="D9" s="30"/>
      <c r="E9" s="14"/>
      <c r="F9" s="14"/>
    </row>
    <row r="10" spans="2:6">
      <c r="B10" s="19">
        <v>1</v>
      </c>
      <c r="C10" s="21" t="s">
        <v>10</v>
      </c>
      <c r="D10" s="30">
        <v>3035.04</v>
      </c>
      <c r="E10" s="14"/>
      <c r="F10" s="14"/>
    </row>
    <row r="11" spans="2:6">
      <c r="B11" s="19">
        <v>2</v>
      </c>
      <c r="C11" s="21" t="s">
        <v>11</v>
      </c>
      <c r="D11" s="30">
        <v>1064.3699999999999</v>
      </c>
      <c r="E11" s="14"/>
      <c r="F11" s="14"/>
    </row>
    <row r="12" spans="2:6">
      <c r="B12" s="19">
        <v>3</v>
      </c>
      <c r="C12" s="21" t="s">
        <v>12</v>
      </c>
      <c r="D12" s="30">
        <v>1842.23</v>
      </c>
      <c r="E12" s="14"/>
      <c r="F12" s="14"/>
    </row>
    <row r="13" spans="2:6">
      <c r="B13" s="19">
        <v>4</v>
      </c>
      <c r="C13" s="21" t="s">
        <v>13</v>
      </c>
      <c r="D13" s="30">
        <v>20361.849999999999</v>
      </c>
      <c r="E13" s="14"/>
      <c r="F13" s="14"/>
    </row>
    <row r="14" spans="2:6">
      <c r="B14" s="19">
        <v>5</v>
      </c>
      <c r="C14" s="21" t="s">
        <v>14</v>
      </c>
      <c r="D14" s="30"/>
      <c r="E14" s="14"/>
      <c r="F14" s="14"/>
    </row>
    <row r="15" spans="2:6">
      <c r="B15" s="19">
        <v>6</v>
      </c>
      <c r="C15" s="21" t="s">
        <v>15</v>
      </c>
      <c r="D15" s="30">
        <v>9209.42</v>
      </c>
      <c r="E15" s="14"/>
      <c r="F15" s="14"/>
    </row>
    <row r="16" spans="2:6">
      <c r="B16" s="19">
        <v>7</v>
      </c>
      <c r="C16" s="21" t="s">
        <v>16</v>
      </c>
      <c r="D16" s="30"/>
      <c r="E16" s="14"/>
      <c r="F16" s="14"/>
    </row>
    <row r="17" spans="2:6">
      <c r="B17" s="19">
        <v>8</v>
      </c>
      <c r="C17" s="21" t="s">
        <v>17</v>
      </c>
      <c r="D17" s="30"/>
      <c r="E17" s="14"/>
      <c r="F17" s="14"/>
    </row>
    <row r="18" spans="2:6">
      <c r="B18" s="19">
        <v>9</v>
      </c>
      <c r="C18" s="21" t="s">
        <v>18</v>
      </c>
      <c r="D18" s="30"/>
      <c r="E18" s="14"/>
      <c r="F18" s="14"/>
    </row>
    <row r="19" spans="2:6">
      <c r="B19" s="19">
        <v>10</v>
      </c>
      <c r="C19" s="21" t="s">
        <v>19</v>
      </c>
      <c r="D19" s="30">
        <v>3167.82</v>
      </c>
      <c r="E19" s="14"/>
      <c r="F19" s="14"/>
    </row>
    <row r="20" spans="2:6">
      <c r="B20" s="19">
        <v>11</v>
      </c>
      <c r="C20" s="21" t="s">
        <v>20</v>
      </c>
      <c r="D20" s="30">
        <v>5482.08</v>
      </c>
      <c r="E20" s="14"/>
      <c r="F20" s="14"/>
    </row>
    <row r="21" spans="2:6">
      <c r="B21" s="19">
        <v>12</v>
      </c>
      <c r="C21" s="21" t="s">
        <v>34</v>
      </c>
      <c r="D21" s="30"/>
      <c r="E21" s="14"/>
      <c r="F21" s="14"/>
    </row>
    <row r="22" spans="2:6">
      <c r="B22" s="19">
        <v>13</v>
      </c>
      <c r="C22" s="21" t="s">
        <v>21</v>
      </c>
      <c r="D22" s="30">
        <v>120.13</v>
      </c>
      <c r="E22" s="14"/>
      <c r="F22" s="14"/>
    </row>
    <row r="23" spans="2:6">
      <c r="B23" s="19">
        <v>14</v>
      </c>
      <c r="C23" s="21" t="s">
        <v>35</v>
      </c>
      <c r="D23" s="30">
        <v>9424.56</v>
      </c>
      <c r="E23" s="14"/>
      <c r="F23" s="14"/>
    </row>
    <row r="24" spans="2:6">
      <c r="B24" s="19">
        <v>15</v>
      </c>
      <c r="C24" s="21" t="s">
        <v>32</v>
      </c>
      <c r="D24" s="30">
        <v>1125.26</v>
      </c>
      <c r="E24" s="14"/>
      <c r="F24" s="14"/>
    </row>
    <row r="25" spans="2:6">
      <c r="B25" s="19">
        <v>16</v>
      </c>
      <c r="C25" s="20" t="s">
        <v>30</v>
      </c>
      <c r="D25" s="31">
        <f>SUM(D10:D24)</f>
        <v>54832.759999999995</v>
      </c>
      <c r="E25" s="14"/>
      <c r="F25" s="14"/>
    </row>
    <row r="26" spans="2:6" ht="30">
      <c r="B26" s="19">
        <v>17</v>
      </c>
      <c r="C26" s="22" t="s">
        <v>82</v>
      </c>
      <c r="D26" s="38">
        <v>38854.92</v>
      </c>
      <c r="E26" s="14"/>
      <c r="F26" s="14"/>
    </row>
    <row r="27" spans="2:6">
      <c r="B27" s="19">
        <v>18</v>
      </c>
      <c r="C27" s="22" t="s">
        <v>76</v>
      </c>
      <c r="D27" s="30"/>
      <c r="E27" s="14"/>
      <c r="F27" s="14"/>
    </row>
    <row r="28" spans="2:6">
      <c r="B28" s="19">
        <v>19</v>
      </c>
      <c r="C28" s="22" t="s">
        <v>77</v>
      </c>
      <c r="D28" s="30"/>
      <c r="E28" s="14"/>
      <c r="F28" s="14"/>
    </row>
    <row r="29" spans="2:6">
      <c r="B29" s="19">
        <v>20</v>
      </c>
      <c r="C29" s="21" t="s">
        <v>79</v>
      </c>
      <c r="D29" s="38">
        <v>-44459.87</v>
      </c>
      <c r="E29" s="14"/>
      <c r="F29" s="14"/>
    </row>
    <row r="30" spans="2:6" ht="30">
      <c r="B30" s="19">
        <v>21</v>
      </c>
      <c r="C30" s="23" t="s">
        <v>80</v>
      </c>
      <c r="D30" s="31">
        <f>SUM(D26:D29)</f>
        <v>-5604.9500000000044</v>
      </c>
      <c r="E30" s="14"/>
      <c r="F30" s="14"/>
    </row>
    <row r="31" spans="2:6" ht="30">
      <c r="B31" s="19">
        <v>22</v>
      </c>
      <c r="C31" s="23" t="s">
        <v>83</v>
      </c>
      <c r="D31" s="31">
        <f>D30-D25</f>
        <v>-60437.71</v>
      </c>
      <c r="E31" s="14"/>
      <c r="F31" s="14"/>
    </row>
    <row r="32" spans="2:6">
      <c r="B32" s="24"/>
      <c r="C32" s="26"/>
      <c r="D32" s="32"/>
      <c r="E32" s="14"/>
      <c r="F32" s="14"/>
    </row>
    <row r="33" spans="2:6">
      <c r="B33" s="24"/>
      <c r="C33" s="26"/>
      <c r="D33" s="32"/>
      <c r="E33" s="14"/>
      <c r="F33" s="14"/>
    </row>
    <row r="34" spans="2:6" ht="13.5" customHeight="1">
      <c r="B34" s="24"/>
      <c r="C34" s="27" t="s">
        <v>31</v>
      </c>
      <c r="D34" s="32"/>
      <c r="E34" s="14"/>
      <c r="F34" s="14"/>
    </row>
    <row r="35" spans="2:6">
      <c r="B35" s="24"/>
      <c r="C35" s="26"/>
      <c r="D35" s="32"/>
      <c r="E35" s="14"/>
      <c r="F35" s="14"/>
    </row>
    <row r="36" spans="2:6" ht="60">
      <c r="B36" s="35">
        <v>23</v>
      </c>
      <c r="C36" s="28" t="s">
        <v>84</v>
      </c>
      <c r="D36" s="39">
        <v>27466.07</v>
      </c>
      <c r="E36" s="14"/>
      <c r="F36" s="14"/>
    </row>
    <row r="37" spans="2:6" ht="30">
      <c r="B37" s="35">
        <v>24</v>
      </c>
      <c r="C37" s="22" t="s">
        <v>33</v>
      </c>
      <c r="D37" s="39">
        <v>18702.09</v>
      </c>
      <c r="E37" s="14"/>
      <c r="F37" s="14"/>
    </row>
    <row r="38" spans="2:6">
      <c r="B38" s="40"/>
      <c r="C38" s="25"/>
      <c r="D38" s="41"/>
      <c r="E38" s="14"/>
      <c r="F38" s="14"/>
    </row>
    <row r="39" spans="2:6">
      <c r="B39" s="14"/>
      <c r="C39" s="14"/>
      <c r="E39" s="14"/>
      <c r="F39" s="14"/>
    </row>
    <row r="40" spans="2:6">
      <c r="E40" s="14"/>
      <c r="F40" s="14"/>
    </row>
    <row r="41" spans="2:6">
      <c r="E41" s="14"/>
      <c r="F41" s="14"/>
    </row>
    <row r="42" spans="2:6">
      <c r="E42" s="14"/>
      <c r="F42" s="14"/>
    </row>
    <row r="43" spans="2:6">
      <c r="B43" s="14"/>
      <c r="C43" s="14"/>
      <c r="D43" s="14"/>
      <c r="E43" s="14"/>
      <c r="F43" s="14"/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B1:D41"/>
  <sheetViews>
    <sheetView topLeftCell="A7" workbookViewId="0">
      <selection activeCell="D31" sqref="D31"/>
    </sheetView>
  </sheetViews>
  <sheetFormatPr defaultRowHeight="15"/>
  <cols>
    <col min="1" max="1" width="4.28515625" customWidth="1"/>
    <col min="2" max="2" width="5.42578125" customWidth="1"/>
    <col min="3" max="3" width="65.140625" customWidth="1"/>
    <col min="4" max="4" width="22.5703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59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1.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1077.1199999999999</v>
      </c>
    </row>
    <row r="11" spans="2:4">
      <c r="B11" s="19">
        <v>2</v>
      </c>
      <c r="C11" s="21" t="s">
        <v>11</v>
      </c>
      <c r="D11" s="43">
        <v>286.06</v>
      </c>
    </row>
    <row r="12" spans="2:4">
      <c r="B12" s="19">
        <v>3</v>
      </c>
      <c r="C12" s="21" t="s">
        <v>12</v>
      </c>
      <c r="D12" s="43">
        <v>186.84</v>
      </c>
    </row>
    <row r="13" spans="2:4">
      <c r="B13" s="19">
        <v>4</v>
      </c>
      <c r="C13" s="21" t="s">
        <v>13</v>
      </c>
      <c r="D13" s="30"/>
    </row>
    <row r="14" spans="2:4">
      <c r="B14" s="19">
        <v>5</v>
      </c>
      <c r="C14" s="21" t="s">
        <v>14</v>
      </c>
      <c r="D14" s="30"/>
    </row>
    <row r="15" spans="2:4">
      <c r="B15" s="19">
        <v>6</v>
      </c>
      <c r="C15" s="21" t="s">
        <v>15</v>
      </c>
      <c r="D15" s="30"/>
    </row>
    <row r="16" spans="2:4">
      <c r="B16" s="19">
        <v>7</v>
      </c>
      <c r="C16" s="21" t="s">
        <v>16</v>
      </c>
      <c r="D16" s="30"/>
    </row>
    <row r="17" spans="2:4">
      <c r="B17" s="19">
        <v>8</v>
      </c>
      <c r="C17" s="21" t="s">
        <v>17</v>
      </c>
      <c r="D17" s="30"/>
    </row>
    <row r="18" spans="2:4">
      <c r="B18" s="19">
        <v>9</v>
      </c>
      <c r="C18" s="21" t="s">
        <v>18</v>
      </c>
      <c r="D18" s="30"/>
    </row>
    <row r="19" spans="2:4">
      <c r="B19" s="19">
        <v>10</v>
      </c>
      <c r="C19" s="21" t="s">
        <v>19</v>
      </c>
      <c r="D19" s="43">
        <v>601.66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51.46</v>
      </c>
    </row>
    <row r="23" spans="2:4">
      <c r="B23" s="19">
        <v>14</v>
      </c>
      <c r="C23" s="21" t="s">
        <v>35</v>
      </c>
      <c r="D23" s="43">
        <v>4073.32</v>
      </c>
    </row>
    <row r="24" spans="2:4">
      <c r="B24" s="19">
        <v>15</v>
      </c>
      <c r="C24" s="21" t="s">
        <v>32</v>
      </c>
      <c r="D24" s="43">
        <v>739.16</v>
      </c>
    </row>
    <row r="25" spans="2:4">
      <c r="B25" s="19">
        <v>16</v>
      </c>
      <c r="C25" s="20" t="s">
        <v>30</v>
      </c>
      <c r="D25" s="17">
        <f>SUM(D10:D24)</f>
        <v>7015.62</v>
      </c>
    </row>
    <row r="26" spans="2:4" ht="30">
      <c r="B26" s="19">
        <v>17</v>
      </c>
      <c r="C26" s="22" t="s">
        <v>82</v>
      </c>
      <c r="D26" s="44">
        <v>16793.28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41485.5</v>
      </c>
    </row>
    <row r="30" spans="2:4" ht="30">
      <c r="B30" s="19">
        <v>21</v>
      </c>
      <c r="C30" s="23" t="s">
        <v>80</v>
      </c>
      <c r="D30" s="31">
        <f>SUM(D26:D29)</f>
        <v>58278.78</v>
      </c>
    </row>
    <row r="31" spans="2:4" ht="30">
      <c r="B31" s="19">
        <v>22</v>
      </c>
      <c r="C31" s="23" t="s">
        <v>83</v>
      </c>
      <c r="D31" s="31">
        <f>D30-D25</f>
        <v>51263.159999999996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2312.75</v>
      </c>
    </row>
    <row r="37" spans="2:4" ht="30">
      <c r="B37" s="35">
        <v>24</v>
      </c>
      <c r="C37" s="22" t="s">
        <v>33</v>
      </c>
      <c r="D37" s="46">
        <v>0</v>
      </c>
    </row>
    <row r="38" spans="2:4">
      <c r="B38" s="12"/>
      <c r="C38" s="14"/>
      <c r="D38" s="15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B1:D40"/>
  <sheetViews>
    <sheetView topLeftCell="A10" workbookViewId="0">
      <selection activeCell="D31" sqref="D31"/>
    </sheetView>
  </sheetViews>
  <sheetFormatPr defaultRowHeight="15"/>
  <cols>
    <col min="1" max="1" width="3.5703125" customWidth="1"/>
    <col min="2" max="2" width="6.28515625" customWidth="1"/>
    <col min="3" max="3" width="65.140625" customWidth="1"/>
    <col min="4" max="4" width="22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60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704.91</v>
      </c>
    </row>
    <row r="11" spans="2:4">
      <c r="B11" s="19">
        <v>2</v>
      </c>
      <c r="C11" s="21" t="s">
        <v>11</v>
      </c>
      <c r="D11" s="43">
        <v>1394.08</v>
      </c>
    </row>
    <row r="12" spans="2:4">
      <c r="B12" s="19">
        <v>3</v>
      </c>
      <c r="C12" s="21" t="s">
        <v>12</v>
      </c>
      <c r="D12" s="43">
        <v>10952.62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43">
        <v>364.06</v>
      </c>
    </row>
    <row r="15" spans="2:4">
      <c r="B15" s="19">
        <v>6</v>
      </c>
      <c r="C15" s="21" t="s">
        <v>15</v>
      </c>
      <c r="D15" s="43">
        <v>2965.77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43">
        <v>0</v>
      </c>
    </row>
    <row r="18" spans="2:4">
      <c r="B18" s="19">
        <v>9</v>
      </c>
      <c r="C18" s="21" t="s">
        <v>18</v>
      </c>
      <c r="D18" s="43">
        <v>0</v>
      </c>
    </row>
    <row r="19" spans="2:4">
      <c r="B19" s="19">
        <v>10</v>
      </c>
      <c r="C19" s="21" t="s">
        <v>19</v>
      </c>
      <c r="D19" s="43">
        <v>3639.61</v>
      </c>
    </row>
    <row r="20" spans="2:4">
      <c r="B20" s="19">
        <v>11</v>
      </c>
      <c r="C20" s="21" t="s">
        <v>20</v>
      </c>
      <c r="D20" s="43">
        <v>10754.64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51.48</v>
      </c>
    </row>
    <row r="23" spans="2:4">
      <c r="B23" s="19">
        <v>14</v>
      </c>
      <c r="C23" s="21" t="s">
        <v>35</v>
      </c>
      <c r="D23" s="43">
        <v>4931.92</v>
      </c>
    </row>
    <row r="24" spans="2:4">
      <c r="B24" s="19">
        <v>15</v>
      </c>
      <c r="C24" s="21" t="s">
        <v>32</v>
      </c>
      <c r="D24" s="43">
        <v>1266.99</v>
      </c>
    </row>
    <row r="25" spans="2:4">
      <c r="B25" s="19">
        <v>16</v>
      </c>
      <c r="C25" s="20" t="s">
        <v>30</v>
      </c>
      <c r="D25" s="17">
        <f>SUM(D10:D24)</f>
        <v>37026.079999999994</v>
      </c>
    </row>
    <row r="26" spans="2:4" ht="30">
      <c r="B26" s="19">
        <v>17</v>
      </c>
      <c r="C26" s="22" t="s">
        <v>82</v>
      </c>
      <c r="D26" s="44">
        <v>21059.279999999999</v>
      </c>
    </row>
    <row r="27" spans="2:4">
      <c r="B27" s="19">
        <v>18</v>
      </c>
      <c r="C27" s="22" t="s">
        <v>76</v>
      </c>
      <c r="D27" s="44">
        <v>10881.78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-64296.47</v>
      </c>
    </row>
    <row r="30" spans="2:4" ht="30">
      <c r="B30" s="19">
        <v>21</v>
      </c>
      <c r="C30" s="23" t="s">
        <v>80</v>
      </c>
      <c r="D30" s="31">
        <f>SUM(D26:D29)</f>
        <v>-32355.410000000003</v>
      </c>
    </row>
    <row r="31" spans="2:4" ht="30">
      <c r="B31" s="19">
        <v>22</v>
      </c>
      <c r="C31" s="23" t="s">
        <v>83</v>
      </c>
      <c r="D31" s="31">
        <f>D30-D25</f>
        <v>-69381.489999999991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7.2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6">
        <v>8923.27</v>
      </c>
    </row>
    <row r="37" spans="2:4" ht="30">
      <c r="B37" s="35">
        <v>24</v>
      </c>
      <c r="C37" s="22" t="s">
        <v>33</v>
      </c>
      <c r="D37" s="46">
        <v>0</v>
      </c>
    </row>
    <row r="38" spans="2:4">
      <c r="B38" s="12"/>
      <c r="C38" s="14"/>
      <c r="D38" s="15"/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3.5703125" customWidth="1"/>
    <col min="2" max="2" width="5.5703125" customWidth="1"/>
    <col min="3" max="3" width="65.5703125" customWidth="1"/>
    <col min="4" max="4" width="22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61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5.2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8807.61</v>
      </c>
    </row>
    <row r="11" spans="2:4">
      <c r="B11" s="19">
        <v>2</v>
      </c>
      <c r="C11" s="21" t="s">
        <v>11</v>
      </c>
      <c r="D11" s="43">
        <v>1186.3900000000001</v>
      </c>
    </row>
    <row r="12" spans="2:4">
      <c r="B12" s="19">
        <v>3</v>
      </c>
      <c r="C12" s="21" t="s">
        <v>12</v>
      </c>
      <c r="D12" s="43">
        <v>237.21</v>
      </c>
    </row>
    <row r="13" spans="2:4">
      <c r="B13" s="19">
        <v>4</v>
      </c>
      <c r="C13" s="21" t="s">
        <v>13</v>
      </c>
      <c r="D13" s="43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883.03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5171.53</v>
      </c>
    </row>
    <row r="24" spans="2:4">
      <c r="B24" s="19">
        <v>15</v>
      </c>
      <c r="C24" s="21" t="s">
        <v>32</v>
      </c>
      <c r="D24" s="43">
        <v>572.04999999999995</v>
      </c>
    </row>
    <row r="25" spans="2:4">
      <c r="B25" s="19">
        <v>16</v>
      </c>
      <c r="C25" s="20" t="s">
        <v>30</v>
      </c>
      <c r="D25" s="45">
        <f>SUM(D10:D24)</f>
        <v>16892.14</v>
      </c>
    </row>
    <row r="26" spans="2:4" ht="30">
      <c r="B26" s="19">
        <v>17</v>
      </c>
      <c r="C26" s="22" t="s">
        <v>82</v>
      </c>
      <c r="D26" s="44">
        <v>21320.880000000001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68469.62</v>
      </c>
    </row>
    <row r="30" spans="2:4" ht="30">
      <c r="B30" s="19">
        <v>21</v>
      </c>
      <c r="C30" s="23" t="s">
        <v>80</v>
      </c>
      <c r="D30" s="31">
        <f>SUM(D26:D29)</f>
        <v>89790.5</v>
      </c>
    </row>
    <row r="31" spans="2:4" ht="30">
      <c r="B31" s="19">
        <v>22</v>
      </c>
      <c r="C31" s="23" t="s">
        <v>83</v>
      </c>
      <c r="D31" s="31">
        <f>D30-D25</f>
        <v>72898.36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4309.75</v>
      </c>
    </row>
    <row r="37" spans="2:4" ht="30">
      <c r="B37" s="35">
        <v>24</v>
      </c>
      <c r="C37" s="22" t="s">
        <v>33</v>
      </c>
      <c r="D37" s="43">
        <v>1672.84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4.7109375" customWidth="1"/>
    <col min="2" max="2" width="5.85546875" customWidth="1"/>
    <col min="3" max="3" width="65.85546875" customWidth="1"/>
    <col min="4" max="4" width="22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62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2804.24</v>
      </c>
    </row>
    <row r="11" spans="2:4">
      <c r="B11" s="19">
        <v>2</v>
      </c>
      <c r="C11" s="21" t="s">
        <v>11</v>
      </c>
      <c r="D11" s="43">
        <v>12801.33</v>
      </c>
    </row>
    <row r="12" spans="2:4">
      <c r="B12" s="19">
        <v>3</v>
      </c>
      <c r="C12" s="21" t="s">
        <v>12</v>
      </c>
      <c r="D12" s="43">
        <v>49654.1</v>
      </c>
    </row>
    <row r="13" spans="2:4">
      <c r="B13" s="19">
        <v>4</v>
      </c>
      <c r="C13" s="21" t="s">
        <v>13</v>
      </c>
      <c r="D13" s="43">
        <v>55682.18</v>
      </c>
    </row>
    <row r="14" spans="2:4">
      <c r="B14" s="19">
        <v>5</v>
      </c>
      <c r="C14" s="21" t="s">
        <v>14</v>
      </c>
      <c r="D14" s="43">
        <v>2392.1</v>
      </c>
    </row>
    <row r="15" spans="2:4">
      <c r="B15" s="19">
        <v>6</v>
      </c>
      <c r="C15" s="21" t="s">
        <v>15</v>
      </c>
      <c r="D15" s="43">
        <v>14313.91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43">
        <v>1930.9</v>
      </c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8348.07</v>
      </c>
    </row>
    <row r="20" spans="2:4">
      <c r="B20" s="19">
        <v>11</v>
      </c>
      <c r="C20" s="21" t="s">
        <v>20</v>
      </c>
      <c r="D20" s="43">
        <v>3127.32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294.58</v>
      </c>
    </row>
    <row r="23" spans="2:4">
      <c r="B23" s="19">
        <v>14</v>
      </c>
      <c r="C23" s="21" t="s">
        <v>35</v>
      </c>
      <c r="D23" s="43">
        <v>36184.699999999997</v>
      </c>
    </row>
    <row r="24" spans="2:4">
      <c r="B24" s="19">
        <v>15</v>
      </c>
      <c r="C24" s="21" t="s">
        <v>32</v>
      </c>
      <c r="D24" s="43">
        <v>2633.75</v>
      </c>
    </row>
    <row r="25" spans="2:4">
      <c r="B25" s="19">
        <v>16</v>
      </c>
      <c r="C25" s="20" t="s">
        <v>30</v>
      </c>
      <c r="D25" s="17">
        <f>SUM(D10:D24)</f>
        <v>190167.18</v>
      </c>
    </row>
    <row r="26" spans="2:4" ht="30">
      <c r="B26" s="19">
        <v>17</v>
      </c>
      <c r="C26" s="22" t="s">
        <v>82</v>
      </c>
      <c r="D26" s="44">
        <v>149615.28</v>
      </c>
    </row>
    <row r="27" spans="2:4">
      <c r="B27" s="19">
        <v>18</v>
      </c>
      <c r="C27" s="22" t="s">
        <v>76</v>
      </c>
      <c r="D27" s="44">
        <v>2584.2199999999998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43133.9</v>
      </c>
    </row>
    <row r="30" spans="2:4" ht="30">
      <c r="B30" s="19">
        <v>21</v>
      </c>
      <c r="C30" s="23" t="s">
        <v>80</v>
      </c>
      <c r="D30" s="31">
        <f>SUM(D26:D29)</f>
        <v>195333.4</v>
      </c>
    </row>
    <row r="31" spans="2:4" ht="30">
      <c r="B31" s="19">
        <v>22</v>
      </c>
      <c r="C31" s="23" t="s">
        <v>83</v>
      </c>
      <c r="D31" s="31">
        <f>D30-D25</f>
        <v>5166.2200000000012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103242.66</v>
      </c>
    </row>
    <row r="37" spans="2:4" ht="30">
      <c r="B37" s="35">
        <v>24</v>
      </c>
      <c r="C37" s="22" t="s">
        <v>33</v>
      </c>
      <c r="D37" s="43">
        <v>116431.63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2" width="4.7109375" customWidth="1"/>
    <col min="3" max="3" width="65.42578125" customWidth="1"/>
    <col min="4" max="4" width="22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86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.7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27.3</v>
      </c>
    </row>
    <row r="12" spans="2:4">
      <c r="B12" s="19">
        <v>3</v>
      </c>
      <c r="C12" s="21" t="s">
        <v>12</v>
      </c>
      <c r="D12" s="43">
        <v>107.71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306.13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2348.15</v>
      </c>
    </row>
    <row r="24" spans="2:4">
      <c r="B24" s="19">
        <v>15</v>
      </c>
      <c r="C24" s="21" t="s">
        <v>32</v>
      </c>
      <c r="D24" s="43">
        <v>483.3</v>
      </c>
    </row>
    <row r="25" spans="2:4">
      <c r="B25" s="19">
        <v>16</v>
      </c>
      <c r="C25" s="20" t="s">
        <v>30</v>
      </c>
      <c r="D25" s="45">
        <f>SUM(D10:D24)</f>
        <v>3306.9100000000003</v>
      </c>
    </row>
    <row r="26" spans="2:4" ht="30">
      <c r="B26" s="19">
        <v>17</v>
      </c>
      <c r="C26" s="22" t="s">
        <v>82</v>
      </c>
      <c r="D26" s="44">
        <v>9680.8799999999992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20523.71</v>
      </c>
    </row>
    <row r="30" spans="2:4" ht="30">
      <c r="B30" s="19">
        <v>21</v>
      </c>
      <c r="C30" s="23" t="s">
        <v>80</v>
      </c>
      <c r="D30" s="31">
        <f>SUM(D26:D29)</f>
        <v>30204.589999999997</v>
      </c>
    </row>
    <row r="31" spans="2:4" ht="30">
      <c r="B31" s="19">
        <v>22</v>
      </c>
      <c r="C31" s="23" t="s">
        <v>83</v>
      </c>
      <c r="D31" s="31">
        <f>D30-D25</f>
        <v>26897.679999999997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8">
        <v>3257.57</v>
      </c>
    </row>
    <row r="37" spans="2:4" ht="30">
      <c r="B37" s="35">
        <v>24</v>
      </c>
      <c r="C37" s="22" t="s">
        <v>33</v>
      </c>
      <c r="D37" s="48">
        <v>2165.04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4.7109375" customWidth="1"/>
    <col min="2" max="2" width="5.85546875" customWidth="1"/>
    <col min="3" max="3" width="65.7109375" customWidth="1"/>
    <col min="4" max="4" width="22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63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21.12</v>
      </c>
    </row>
    <row r="12" spans="2:4">
      <c r="B12" s="19">
        <v>3</v>
      </c>
      <c r="C12" s="21" t="s">
        <v>12</v>
      </c>
      <c r="D12" s="43">
        <v>83.34</v>
      </c>
    </row>
    <row r="13" spans="2:4">
      <c r="B13" s="19">
        <v>4</v>
      </c>
      <c r="C13" s="21" t="s">
        <v>13</v>
      </c>
      <c r="D13" s="43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477.95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3015.06</v>
      </c>
    </row>
    <row r="24" spans="2:4">
      <c r="B24" s="19">
        <v>15</v>
      </c>
      <c r="C24" s="21" t="s">
        <v>32</v>
      </c>
      <c r="D24" s="43">
        <v>622.85</v>
      </c>
    </row>
    <row r="25" spans="2:4">
      <c r="B25" s="19">
        <v>16</v>
      </c>
      <c r="C25" s="20" t="s">
        <v>30</v>
      </c>
      <c r="D25" s="17">
        <f>SUM(D10:D24)</f>
        <v>4254.6400000000003</v>
      </c>
    </row>
    <row r="26" spans="2:4" ht="30">
      <c r="B26" s="19">
        <v>17</v>
      </c>
      <c r="C26" s="22" t="s">
        <v>82</v>
      </c>
      <c r="D26" s="44">
        <v>12430.32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15525.64</v>
      </c>
    </row>
    <row r="30" spans="2:4" ht="30">
      <c r="B30" s="19">
        <v>21</v>
      </c>
      <c r="C30" s="23" t="s">
        <v>80</v>
      </c>
      <c r="D30" s="31">
        <f>SUM(D26:D29)</f>
        <v>27955.96</v>
      </c>
    </row>
    <row r="31" spans="2:4" ht="30">
      <c r="B31" s="19">
        <v>22</v>
      </c>
      <c r="C31" s="23" t="s">
        <v>83</v>
      </c>
      <c r="D31" s="31">
        <f>D30-D25</f>
        <v>23701.32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3138.3</v>
      </c>
    </row>
    <row r="37" spans="2:4" ht="30">
      <c r="B37" s="35">
        <v>24</v>
      </c>
      <c r="C37" s="22" t="s">
        <v>33</v>
      </c>
      <c r="D37" s="43">
        <v>1650.1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B1:D40"/>
  <sheetViews>
    <sheetView topLeftCell="A28" workbookViewId="0">
      <selection activeCell="D24" sqref="D24"/>
    </sheetView>
  </sheetViews>
  <sheetFormatPr defaultRowHeight="15"/>
  <cols>
    <col min="1" max="1" width="4.42578125" customWidth="1"/>
    <col min="2" max="2" width="5" customWidth="1"/>
    <col min="3" max="3" width="65.570312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87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9.2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7"/>
    </row>
    <row r="12" spans="2:4">
      <c r="B12" s="19">
        <v>3</v>
      </c>
      <c r="C12" s="21" t="s">
        <v>12</v>
      </c>
      <c r="D12" s="7"/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7"/>
    </row>
    <row r="20" spans="2:4">
      <c r="B20" s="19">
        <v>11</v>
      </c>
      <c r="C20" s="21" t="s">
        <v>20</v>
      </c>
      <c r="D20" s="7"/>
    </row>
    <row r="21" spans="2:4">
      <c r="B21" s="19">
        <v>12</v>
      </c>
      <c r="C21" s="21" t="s">
        <v>34</v>
      </c>
      <c r="D21" s="7"/>
    </row>
    <row r="22" spans="2:4">
      <c r="B22" s="19">
        <v>13</v>
      </c>
      <c r="C22" s="21" t="s">
        <v>21</v>
      </c>
      <c r="D22" s="7"/>
    </row>
    <row r="23" spans="2:4">
      <c r="B23" s="19">
        <v>14</v>
      </c>
      <c r="C23" s="21" t="s">
        <v>35</v>
      </c>
      <c r="D23" s="7"/>
    </row>
    <row r="24" spans="2:4">
      <c r="B24" s="19">
        <v>15</v>
      </c>
      <c r="C24" s="21" t="s">
        <v>32</v>
      </c>
      <c r="D24" s="7"/>
    </row>
    <row r="25" spans="2:4">
      <c r="B25" s="19">
        <v>16</v>
      </c>
      <c r="C25" s="20" t="s">
        <v>30</v>
      </c>
      <c r="D25" s="17">
        <f>SUM(D10:D24)</f>
        <v>0</v>
      </c>
    </row>
    <row r="26" spans="2:4" ht="30">
      <c r="B26" s="19">
        <v>17</v>
      </c>
      <c r="C26" s="22" t="s">
        <v>82</v>
      </c>
      <c r="D26" s="38"/>
    </row>
    <row r="27" spans="2:4">
      <c r="B27" s="19">
        <v>18</v>
      </c>
      <c r="C27" s="22" t="s">
        <v>76</v>
      </c>
      <c r="D27" s="38"/>
    </row>
    <row r="28" spans="2:4">
      <c r="B28" s="19">
        <v>19</v>
      </c>
      <c r="C28" s="22" t="s">
        <v>77</v>
      </c>
      <c r="D28" s="38"/>
    </row>
    <row r="29" spans="2:4">
      <c r="B29" s="19">
        <v>20</v>
      </c>
      <c r="C29" s="21" t="s">
        <v>79</v>
      </c>
      <c r="D29" s="38"/>
    </row>
    <row r="30" spans="2:4" ht="30">
      <c r="B30" s="19">
        <v>21</v>
      </c>
      <c r="C30" s="23" t="s">
        <v>80</v>
      </c>
      <c r="D30" s="31">
        <f>SUM(D26:D29)</f>
        <v>0</v>
      </c>
    </row>
    <row r="31" spans="2:4" ht="30">
      <c r="B31" s="19">
        <v>22</v>
      </c>
      <c r="C31" s="23" t="s">
        <v>83</v>
      </c>
      <c r="D31" s="31">
        <f>D30-D25</f>
        <v>0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49.5" customHeight="1">
      <c r="B36" s="35">
        <v>23</v>
      </c>
      <c r="C36" s="28" t="s">
        <v>84</v>
      </c>
      <c r="D36" s="30">
        <v>1075.94</v>
      </c>
    </row>
    <row r="37" spans="2:4" ht="30">
      <c r="B37" s="35">
        <v>24</v>
      </c>
      <c r="C37" s="22" t="s">
        <v>33</v>
      </c>
      <c r="D37" s="30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4" customWidth="1"/>
    <col min="2" max="2" width="5.7109375" customWidth="1"/>
    <col min="3" max="3" width="65.4257812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64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9.25" customHeight="1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>
        <v>2328.5700000000002</v>
      </c>
    </row>
    <row r="11" spans="2:4">
      <c r="B11" s="19">
        <v>2</v>
      </c>
      <c r="C11" s="21" t="s">
        <v>11</v>
      </c>
      <c r="D11" s="7">
        <v>4166.74</v>
      </c>
    </row>
    <row r="12" spans="2:4">
      <c r="B12" s="19">
        <v>3</v>
      </c>
      <c r="C12" s="21" t="s">
        <v>12</v>
      </c>
      <c r="D12" s="7">
        <v>3636.04</v>
      </c>
    </row>
    <row r="13" spans="2:4">
      <c r="B13" s="19">
        <v>4</v>
      </c>
      <c r="C13" s="21" t="s">
        <v>13</v>
      </c>
      <c r="D13" s="7">
        <v>983.79</v>
      </c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2023.81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120.11</v>
      </c>
    </row>
    <row r="23" spans="2:4">
      <c r="B23" s="19">
        <v>14</v>
      </c>
      <c r="C23" s="21" t="s">
        <v>35</v>
      </c>
      <c r="D23" s="43">
        <v>12219.97</v>
      </c>
    </row>
    <row r="24" spans="2:4">
      <c r="B24" s="19">
        <v>15</v>
      </c>
      <c r="C24" s="21" t="s">
        <v>32</v>
      </c>
      <c r="D24" s="43">
        <v>2085.44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27564.47</v>
      </c>
    </row>
    <row r="26" spans="2:4" ht="30">
      <c r="B26" s="19">
        <v>17</v>
      </c>
      <c r="C26" s="22" t="s">
        <v>82</v>
      </c>
      <c r="D26" s="44">
        <v>50379.839999999997</v>
      </c>
    </row>
    <row r="27" spans="2:4">
      <c r="B27" s="19">
        <v>18</v>
      </c>
      <c r="C27" s="22" t="s">
        <v>76</v>
      </c>
      <c r="D27" s="44">
        <v>722.94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106396.66</v>
      </c>
    </row>
    <row r="30" spans="2:4" ht="30">
      <c r="B30" s="19">
        <v>21</v>
      </c>
      <c r="C30" s="23" t="s">
        <v>80</v>
      </c>
      <c r="D30" s="31">
        <f>SUM(D26:D29)</f>
        <v>157499.44</v>
      </c>
    </row>
    <row r="31" spans="2:4" ht="30">
      <c r="B31" s="19">
        <v>22</v>
      </c>
      <c r="C31" s="23" t="s">
        <v>83</v>
      </c>
      <c r="D31" s="31">
        <f>D30-D25</f>
        <v>129934.97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8" customHeight="1">
      <c r="B36" s="35">
        <v>23</v>
      </c>
      <c r="C36" s="28" t="s">
        <v>84</v>
      </c>
      <c r="D36" s="43">
        <v>43874.080000000002</v>
      </c>
    </row>
    <row r="37" spans="2:4" ht="30" customHeight="1">
      <c r="B37" s="35">
        <v>24</v>
      </c>
      <c r="C37" s="22" t="s">
        <v>33</v>
      </c>
      <c r="D37" s="43">
        <v>35914.800000000003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3.85546875" customWidth="1"/>
    <col min="2" max="2" width="5.5703125" customWidth="1"/>
    <col min="3" max="3" width="67" customWidth="1"/>
    <col min="4" max="4" width="23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65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.7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182.17</v>
      </c>
    </row>
    <row r="12" spans="2:4">
      <c r="B12" s="19">
        <v>3</v>
      </c>
      <c r="C12" s="21" t="s">
        <v>12</v>
      </c>
      <c r="D12" s="43">
        <v>153.68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>
        <v>0</v>
      </c>
    </row>
    <row r="17" spans="2:4">
      <c r="B17" s="19">
        <v>8</v>
      </c>
      <c r="C17" s="21" t="s">
        <v>17</v>
      </c>
      <c r="D17" s="7">
        <v>0</v>
      </c>
    </row>
    <row r="18" spans="2:4">
      <c r="B18" s="19">
        <v>9</v>
      </c>
      <c r="C18" s="21" t="s">
        <v>18</v>
      </c>
      <c r="D18" s="7">
        <v>0</v>
      </c>
    </row>
    <row r="19" spans="2:4">
      <c r="B19" s="19">
        <v>10</v>
      </c>
      <c r="C19" s="21" t="s">
        <v>19</v>
      </c>
      <c r="D19" s="43">
        <v>443.06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2811.39</v>
      </c>
    </row>
    <row r="24" spans="2:4">
      <c r="B24" s="19">
        <v>15</v>
      </c>
      <c r="C24" s="21" t="s">
        <v>32</v>
      </c>
      <c r="D24" s="43">
        <v>591.74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4216.3599999999997</v>
      </c>
    </row>
    <row r="26" spans="2:4" ht="30">
      <c r="B26" s="19">
        <v>17</v>
      </c>
      <c r="C26" s="22" t="s">
        <v>82</v>
      </c>
      <c r="D26" s="44">
        <v>12146.34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44413.13</v>
      </c>
    </row>
    <row r="30" spans="2:4" ht="30">
      <c r="B30" s="19">
        <v>21</v>
      </c>
      <c r="C30" s="23" t="s">
        <v>80</v>
      </c>
      <c r="D30" s="31">
        <f>SUM(D26:D29)</f>
        <v>56559.47</v>
      </c>
    </row>
    <row r="31" spans="2:4" ht="30">
      <c r="B31" s="19">
        <v>22</v>
      </c>
      <c r="C31" s="23" t="s">
        <v>83</v>
      </c>
      <c r="D31" s="31">
        <f>D30-D25</f>
        <v>52343.11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5">
      <c r="B36" s="35">
        <v>23</v>
      </c>
      <c r="C36" s="28" t="s">
        <v>84</v>
      </c>
      <c r="D36" s="43">
        <v>1519.28</v>
      </c>
    </row>
    <row r="37" spans="2:4" ht="30">
      <c r="B37" s="35">
        <v>24</v>
      </c>
      <c r="C37" s="22" t="s">
        <v>33</v>
      </c>
      <c r="D37" s="43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4.5703125" customWidth="1"/>
    <col min="2" max="2" width="5.5703125" customWidth="1"/>
    <col min="3" max="3" width="64.42578125" customWidth="1"/>
    <col min="4" max="4" width="22.140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66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62.95</v>
      </c>
    </row>
    <row r="12" spans="2:4">
      <c r="B12" s="19">
        <v>3</v>
      </c>
      <c r="C12" s="21" t="s">
        <v>12</v>
      </c>
      <c r="D12" s="43">
        <v>248.38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43">
        <v>3266.73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532.87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51.48</v>
      </c>
    </row>
    <row r="23" spans="2:4">
      <c r="B23" s="19">
        <v>14</v>
      </c>
      <c r="C23" s="21" t="s">
        <v>35</v>
      </c>
      <c r="D23" s="43">
        <v>5415.13</v>
      </c>
    </row>
    <row r="24" spans="2:4">
      <c r="B24" s="19">
        <v>15</v>
      </c>
      <c r="C24" s="21" t="s">
        <v>32</v>
      </c>
      <c r="D24" s="43">
        <v>1072.05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10649.59</v>
      </c>
    </row>
    <row r="26" spans="2:4" ht="30">
      <c r="B26" s="19">
        <v>17</v>
      </c>
      <c r="C26" s="22" t="s">
        <v>82</v>
      </c>
      <c r="D26" s="44">
        <v>22325.16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47043.31</v>
      </c>
    </row>
    <row r="30" spans="2:4" ht="30">
      <c r="B30" s="19">
        <v>21</v>
      </c>
      <c r="C30" s="23" t="s">
        <v>80</v>
      </c>
      <c r="D30" s="31">
        <f>SUM(D26:D29)</f>
        <v>69368.47</v>
      </c>
    </row>
    <row r="31" spans="2:4" ht="30">
      <c r="B31" s="19">
        <v>22</v>
      </c>
      <c r="C31" s="23" t="s">
        <v>83</v>
      </c>
      <c r="D31" s="31">
        <f>D30-D25</f>
        <v>58718.880000000005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16280.25</v>
      </c>
    </row>
    <row r="37" spans="2:4" ht="30">
      <c r="B37" s="35">
        <v>24</v>
      </c>
      <c r="C37" s="22" t="s">
        <v>33</v>
      </c>
      <c r="D37" s="43">
        <v>13848.24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B1:D40"/>
  <sheetViews>
    <sheetView workbookViewId="0">
      <selection activeCell="D9" sqref="D9:D37"/>
    </sheetView>
  </sheetViews>
  <sheetFormatPr defaultRowHeight="15"/>
  <cols>
    <col min="1" max="1" width="3" customWidth="1"/>
    <col min="2" max="2" width="5.28515625" customWidth="1"/>
    <col min="3" max="3" width="65.85546875" customWidth="1"/>
    <col min="4" max="4" width="22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43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" customHeight="1">
      <c r="B8" s="3" t="s">
        <v>6</v>
      </c>
      <c r="C8" s="6" t="s">
        <v>7</v>
      </c>
      <c r="D8" s="16" t="s">
        <v>8</v>
      </c>
    </row>
    <row r="9" spans="2:4">
      <c r="B9" s="19"/>
      <c r="C9" s="20" t="s">
        <v>9</v>
      </c>
      <c r="D9" s="30"/>
    </row>
    <row r="10" spans="2:4">
      <c r="B10" s="19">
        <v>1</v>
      </c>
      <c r="C10" s="21" t="s">
        <v>10</v>
      </c>
      <c r="D10" s="30"/>
    </row>
    <row r="11" spans="2:4">
      <c r="B11" s="19">
        <v>2</v>
      </c>
      <c r="C11" s="21" t="s">
        <v>11</v>
      </c>
      <c r="D11" s="30">
        <v>36.9</v>
      </c>
    </row>
    <row r="12" spans="2:4">
      <c r="B12" s="19">
        <v>3</v>
      </c>
      <c r="C12" s="21" t="s">
        <v>12</v>
      </c>
      <c r="D12" s="30">
        <v>145.62</v>
      </c>
    </row>
    <row r="13" spans="2:4">
      <c r="B13" s="19">
        <v>4</v>
      </c>
      <c r="C13" s="21" t="s">
        <v>13</v>
      </c>
      <c r="D13" s="30"/>
    </row>
    <row r="14" spans="2:4">
      <c r="B14" s="19">
        <v>5</v>
      </c>
      <c r="C14" s="21" t="s">
        <v>14</v>
      </c>
      <c r="D14" s="30"/>
    </row>
    <row r="15" spans="2:4">
      <c r="B15" s="19">
        <v>6</v>
      </c>
      <c r="C15" s="21" t="s">
        <v>15</v>
      </c>
      <c r="D15" s="30"/>
    </row>
    <row r="16" spans="2:4">
      <c r="B16" s="19">
        <v>7</v>
      </c>
      <c r="C16" s="21" t="s">
        <v>16</v>
      </c>
      <c r="D16" s="30"/>
    </row>
    <row r="17" spans="2:4">
      <c r="B17" s="19">
        <v>8</v>
      </c>
      <c r="C17" s="21" t="s">
        <v>17</v>
      </c>
      <c r="D17" s="30"/>
    </row>
    <row r="18" spans="2:4">
      <c r="B18" s="19">
        <v>9</v>
      </c>
      <c r="C18" s="21" t="s">
        <v>18</v>
      </c>
      <c r="D18" s="30"/>
    </row>
    <row r="19" spans="2:4">
      <c r="B19" s="19">
        <v>10</v>
      </c>
      <c r="C19" s="21" t="s">
        <v>19</v>
      </c>
      <c r="D19" s="30">
        <v>927.75</v>
      </c>
    </row>
    <row r="20" spans="2:4">
      <c r="B20" s="19">
        <v>11</v>
      </c>
      <c r="C20" s="21" t="s">
        <v>20</v>
      </c>
      <c r="D20" s="30">
        <v>0</v>
      </c>
    </row>
    <row r="21" spans="2:4">
      <c r="B21" s="19">
        <v>12</v>
      </c>
      <c r="C21" s="21" t="s">
        <v>34</v>
      </c>
      <c r="D21" s="30"/>
    </row>
    <row r="22" spans="2:4">
      <c r="B22" s="19">
        <v>13</v>
      </c>
      <c r="C22" s="21" t="s">
        <v>21</v>
      </c>
      <c r="D22" s="30">
        <v>34.32</v>
      </c>
    </row>
    <row r="23" spans="2:4">
      <c r="B23" s="19">
        <v>14</v>
      </c>
      <c r="C23" s="21" t="s">
        <v>35</v>
      </c>
      <c r="D23" s="30">
        <v>3174.8</v>
      </c>
    </row>
    <row r="24" spans="2:4">
      <c r="B24" s="19">
        <v>15</v>
      </c>
      <c r="C24" s="21" t="s">
        <v>32</v>
      </c>
      <c r="D24" s="30">
        <v>763.14</v>
      </c>
    </row>
    <row r="25" spans="2:4">
      <c r="B25" s="19">
        <v>16</v>
      </c>
      <c r="C25" s="20" t="s">
        <v>30</v>
      </c>
      <c r="D25" s="31">
        <f>SUM(D10:D24)</f>
        <v>5082.5300000000007</v>
      </c>
    </row>
    <row r="26" spans="2:4" ht="30">
      <c r="B26" s="19">
        <v>17</v>
      </c>
      <c r="C26" s="22" t="s">
        <v>82</v>
      </c>
      <c r="D26" s="38">
        <v>13088.88</v>
      </c>
    </row>
    <row r="27" spans="2:4">
      <c r="B27" s="19">
        <v>18</v>
      </c>
      <c r="C27" s="22" t="s">
        <v>76</v>
      </c>
      <c r="D27" s="30">
        <v>0</v>
      </c>
    </row>
    <row r="28" spans="2:4">
      <c r="B28" s="19">
        <v>19</v>
      </c>
      <c r="C28" s="22" t="s">
        <v>77</v>
      </c>
      <c r="D28" s="30">
        <v>0</v>
      </c>
    </row>
    <row r="29" spans="2:4">
      <c r="B29" s="19">
        <v>20</v>
      </c>
      <c r="C29" s="21" t="s">
        <v>79</v>
      </c>
      <c r="D29" s="38">
        <v>16792.57</v>
      </c>
    </row>
    <row r="30" spans="2:4" ht="30">
      <c r="B30" s="19">
        <v>21</v>
      </c>
      <c r="C30" s="23" t="s">
        <v>80</v>
      </c>
      <c r="D30" s="31">
        <f>SUM(D26:D29)</f>
        <v>29881.449999999997</v>
      </c>
    </row>
    <row r="31" spans="2:4" ht="30">
      <c r="B31" s="19">
        <v>22</v>
      </c>
      <c r="C31" s="23" t="s">
        <v>83</v>
      </c>
      <c r="D31" s="31">
        <f>D30-D25</f>
        <v>24798.92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30">
        <v>3249.36</v>
      </c>
    </row>
    <row r="37" spans="2:4" ht="30">
      <c r="B37" s="35">
        <v>24</v>
      </c>
      <c r="C37" s="22" t="s">
        <v>33</v>
      </c>
      <c r="D37" s="30">
        <v>0</v>
      </c>
    </row>
    <row r="38" spans="2:4">
      <c r="B38" s="40"/>
      <c r="C38" s="25"/>
      <c r="D38" s="26"/>
    </row>
    <row r="39" spans="2:4">
      <c r="B39" s="14"/>
      <c r="C39" s="14"/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B1:D40"/>
  <sheetViews>
    <sheetView topLeftCell="A16" workbookViewId="0">
      <selection activeCell="D31" sqref="D31"/>
    </sheetView>
  </sheetViews>
  <sheetFormatPr defaultRowHeight="15"/>
  <cols>
    <col min="1" max="1" width="3.7109375" customWidth="1"/>
    <col min="2" max="2" width="5.42578125" customWidth="1"/>
    <col min="3" max="3" width="64.5703125" customWidth="1"/>
    <col min="4" max="4" width="23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67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50.92</v>
      </c>
    </row>
    <row r="12" spans="2:4">
      <c r="B12" s="19">
        <v>3</v>
      </c>
      <c r="C12" s="21" t="s">
        <v>12</v>
      </c>
      <c r="D12" s="43">
        <v>320.29000000000002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43">
        <v>3686.19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809.02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51.48</v>
      </c>
    </row>
    <row r="23" spans="2:4">
      <c r="B23" s="19">
        <v>14</v>
      </c>
      <c r="C23" s="21" t="s">
        <v>35</v>
      </c>
      <c r="D23" s="43">
        <v>4380.82</v>
      </c>
    </row>
    <row r="24" spans="2:4">
      <c r="B24" s="19">
        <v>15</v>
      </c>
      <c r="C24" s="21" t="s">
        <v>32</v>
      </c>
      <c r="D24" s="43">
        <v>902.96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10201.68</v>
      </c>
    </row>
    <row r="26" spans="2:4" ht="30">
      <c r="B26" s="19">
        <v>17</v>
      </c>
      <c r="C26" s="22" t="s">
        <v>82</v>
      </c>
      <c r="D26" s="44">
        <v>18060.96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21727.96</v>
      </c>
    </row>
    <row r="30" spans="2:4" ht="30">
      <c r="B30" s="19">
        <v>21</v>
      </c>
      <c r="C30" s="23" t="s">
        <v>80</v>
      </c>
      <c r="D30" s="31">
        <f>SUM(D26:D29)</f>
        <v>39788.92</v>
      </c>
    </row>
    <row r="31" spans="2:4" ht="30">
      <c r="B31" s="19">
        <v>22</v>
      </c>
      <c r="C31" s="23" t="s">
        <v>83</v>
      </c>
      <c r="D31" s="31">
        <f>D30-D25</f>
        <v>29587.239999999998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30">
        <v>2402.58</v>
      </c>
    </row>
    <row r="37" spans="2:4" ht="30">
      <c r="B37" s="35">
        <v>24</v>
      </c>
      <c r="C37" s="22" t="s">
        <v>33</v>
      </c>
      <c r="D37" s="30">
        <v>2.56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1" width="4.140625" customWidth="1"/>
    <col min="2" max="2" width="4.7109375" customWidth="1"/>
    <col min="3" max="3" width="64.85546875" customWidth="1"/>
    <col min="4" max="4" width="22.140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68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1.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7">
        <v>4640.79</v>
      </c>
    </row>
    <row r="12" spans="2:4">
      <c r="B12" s="19">
        <v>3</v>
      </c>
      <c r="C12" s="21" t="s">
        <v>12</v>
      </c>
      <c r="D12" s="7">
        <v>5724.34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43">
        <v>4083.98</v>
      </c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924.85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51.48</v>
      </c>
    </row>
    <row r="23" spans="2:4">
      <c r="B23" s="19">
        <v>14</v>
      </c>
      <c r="C23" s="21" t="s">
        <v>35</v>
      </c>
      <c r="D23" s="43">
        <v>5862.39</v>
      </c>
    </row>
    <row r="24" spans="2:4">
      <c r="B24" s="19">
        <v>15</v>
      </c>
      <c r="C24" s="21" t="s">
        <v>32</v>
      </c>
      <c r="D24" s="43">
        <v>714.96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22002.79</v>
      </c>
    </row>
    <row r="26" spans="2:4" ht="30">
      <c r="B26" s="19">
        <v>17</v>
      </c>
      <c r="C26" s="22" t="s">
        <v>82</v>
      </c>
      <c r="D26" s="44">
        <v>24169.200000000001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48250.26</v>
      </c>
    </row>
    <row r="30" spans="2:4" ht="30">
      <c r="B30" s="19">
        <v>21</v>
      </c>
      <c r="C30" s="23" t="s">
        <v>80</v>
      </c>
      <c r="D30" s="31">
        <f>SUM(D26:D29)</f>
        <v>72419.460000000006</v>
      </c>
    </row>
    <row r="31" spans="2:4" ht="30">
      <c r="B31" s="19">
        <v>22</v>
      </c>
      <c r="C31" s="23" t="s">
        <v>83</v>
      </c>
      <c r="D31" s="31">
        <f>D30-D25</f>
        <v>50416.670000000006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8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48" customHeight="1">
      <c r="B36" s="35">
        <v>23</v>
      </c>
      <c r="C36" s="28" t="s">
        <v>84</v>
      </c>
      <c r="D36" s="43">
        <v>7915.35</v>
      </c>
    </row>
    <row r="37" spans="2:4" ht="30">
      <c r="B37" s="35">
        <v>24</v>
      </c>
      <c r="C37" s="22" t="s">
        <v>33</v>
      </c>
      <c r="D37" s="43">
        <v>4799.2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4.5703125" customWidth="1"/>
    <col min="2" max="2" width="5.7109375" customWidth="1"/>
    <col min="3" max="3" width="64.5703125" customWidth="1"/>
    <col min="4" max="4" width="22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69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9.2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>
        <v>225.67</v>
      </c>
    </row>
    <row r="11" spans="2:4">
      <c r="B11" s="19">
        <v>2</v>
      </c>
      <c r="C11" s="21" t="s">
        <v>11</v>
      </c>
      <c r="D11" s="7">
        <v>57.19</v>
      </c>
    </row>
    <row r="12" spans="2:4">
      <c r="B12" s="19">
        <v>3</v>
      </c>
      <c r="C12" s="21" t="s">
        <v>12</v>
      </c>
      <c r="D12" s="7"/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43">
        <v>4083.97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846.03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41.47</v>
      </c>
    </row>
    <row r="23" spans="2:4">
      <c r="B23" s="19">
        <v>14</v>
      </c>
      <c r="C23" s="21" t="s">
        <v>35</v>
      </c>
      <c r="D23" s="43">
        <v>4919.9399999999996</v>
      </c>
    </row>
    <row r="24" spans="2:4">
      <c r="B24" s="19">
        <v>15</v>
      </c>
      <c r="C24" s="21" t="s">
        <v>32</v>
      </c>
      <c r="D24" s="43">
        <v>1004.41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11178.68</v>
      </c>
    </row>
    <row r="26" spans="2:4" ht="30">
      <c r="B26" s="19">
        <v>17</v>
      </c>
      <c r="C26" s="22" t="s">
        <v>82</v>
      </c>
      <c r="D26" s="44">
        <v>20283.72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40617.24</v>
      </c>
    </row>
    <row r="30" spans="2:4" ht="30">
      <c r="B30" s="19">
        <v>21</v>
      </c>
      <c r="C30" s="23" t="s">
        <v>80</v>
      </c>
      <c r="D30" s="31">
        <f>SUM(D26:D29)</f>
        <v>60900.959999999999</v>
      </c>
    </row>
    <row r="31" spans="2:4" ht="30">
      <c r="B31" s="19">
        <v>22</v>
      </c>
      <c r="C31" s="23" t="s">
        <v>83</v>
      </c>
      <c r="D31" s="31">
        <f>D30-D25</f>
        <v>49722.28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2554.36</v>
      </c>
    </row>
    <row r="37" spans="2:4" ht="30">
      <c r="B37" s="35">
        <v>24</v>
      </c>
      <c r="C37" s="22" t="s">
        <v>33</v>
      </c>
      <c r="D37" s="43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B1:D40"/>
  <sheetViews>
    <sheetView topLeftCell="A10" workbookViewId="0">
      <selection activeCell="D31" sqref="D31"/>
    </sheetView>
  </sheetViews>
  <sheetFormatPr defaultRowHeight="15"/>
  <cols>
    <col min="1" max="1" width="4.7109375" customWidth="1"/>
    <col min="2" max="2" width="5.140625" customWidth="1"/>
    <col min="3" max="3" width="65.140625" customWidth="1"/>
    <col min="4" max="4" width="21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70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.7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54.73</v>
      </c>
    </row>
    <row r="12" spans="2:4">
      <c r="B12" s="19">
        <v>3</v>
      </c>
      <c r="C12" s="21" t="s">
        <v>12</v>
      </c>
      <c r="D12" s="43">
        <v>215.96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43">
        <v>2858.67</v>
      </c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43"/>
    </row>
    <row r="18" spans="2:4">
      <c r="B18" s="19">
        <v>9</v>
      </c>
      <c r="C18" s="21" t="s">
        <v>18</v>
      </c>
      <c r="D18" s="43"/>
    </row>
    <row r="19" spans="2:4">
      <c r="B19" s="19">
        <v>10</v>
      </c>
      <c r="C19" s="21" t="s">
        <v>19</v>
      </c>
      <c r="D19" s="43">
        <v>751.05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4708.28</v>
      </c>
    </row>
    <row r="24" spans="2:4">
      <c r="B24" s="19">
        <v>15</v>
      </c>
      <c r="C24" s="21" t="s">
        <v>32</v>
      </c>
      <c r="D24" s="43">
        <v>943.56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9566.57</v>
      </c>
    </row>
    <row r="26" spans="2:4" ht="30">
      <c r="B26" s="19">
        <v>17</v>
      </c>
      <c r="C26" s="22" t="s">
        <v>82</v>
      </c>
      <c r="D26" s="44">
        <v>19411.080000000002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38181.08</v>
      </c>
    </row>
    <row r="30" spans="2:4" ht="30">
      <c r="B30" s="19">
        <v>21</v>
      </c>
      <c r="C30" s="23" t="s">
        <v>80</v>
      </c>
      <c r="D30" s="31">
        <f>SUM(D26:D29)</f>
        <v>57592.160000000003</v>
      </c>
    </row>
    <row r="31" spans="2:4" ht="30">
      <c r="B31" s="19">
        <v>22</v>
      </c>
      <c r="C31" s="23" t="s">
        <v>83</v>
      </c>
      <c r="D31" s="31">
        <f>D30-D25</f>
        <v>48025.590000000004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6.5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2270.87</v>
      </c>
    </row>
    <row r="37" spans="2:4" ht="30" customHeight="1">
      <c r="B37" s="35">
        <v>24</v>
      </c>
      <c r="C37" s="22" t="s">
        <v>33</v>
      </c>
      <c r="D37" s="43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B1:D40"/>
  <sheetViews>
    <sheetView topLeftCell="A10" workbookViewId="0">
      <selection activeCell="D31" sqref="D31"/>
    </sheetView>
  </sheetViews>
  <sheetFormatPr defaultRowHeight="15"/>
  <cols>
    <col min="1" max="1" width="5.7109375" customWidth="1"/>
    <col min="2" max="2" width="4.7109375" customWidth="1"/>
    <col min="3" max="3" width="64.7109375" customWidth="1"/>
    <col min="4" max="4" width="23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71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28.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49.99</v>
      </c>
    </row>
    <row r="12" spans="2:4">
      <c r="B12" s="19">
        <v>3</v>
      </c>
      <c r="C12" s="21" t="s">
        <v>12</v>
      </c>
      <c r="D12" s="43">
        <v>197.28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712.74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68.64</v>
      </c>
    </row>
    <row r="23" spans="2:4">
      <c r="B23" s="19">
        <v>14</v>
      </c>
      <c r="C23" s="21" t="s">
        <v>35</v>
      </c>
      <c r="D23" s="43">
        <v>4300.95</v>
      </c>
    </row>
    <row r="24" spans="2:4">
      <c r="B24" s="19">
        <v>15</v>
      </c>
      <c r="C24" s="21" t="s">
        <v>32</v>
      </c>
      <c r="D24" s="43">
        <v>869.95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6199.5499999999993</v>
      </c>
    </row>
    <row r="26" spans="2:4" ht="30">
      <c r="B26" s="19">
        <v>17</v>
      </c>
      <c r="C26" s="22" t="s">
        <v>82</v>
      </c>
      <c r="D26" s="44">
        <v>17732.68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25605.72</v>
      </c>
    </row>
    <row r="30" spans="2:4" ht="30">
      <c r="B30" s="19">
        <v>21</v>
      </c>
      <c r="C30" s="23" t="s">
        <v>80</v>
      </c>
      <c r="D30" s="31">
        <f>SUM(D26:D29)</f>
        <v>43338.400000000001</v>
      </c>
    </row>
    <row r="31" spans="2:4" ht="30">
      <c r="B31" s="19">
        <v>22</v>
      </c>
      <c r="C31" s="23" t="s">
        <v>83</v>
      </c>
      <c r="D31" s="31">
        <f>D30-D25</f>
        <v>37138.850000000006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2113.81</v>
      </c>
    </row>
    <row r="37" spans="2:4" ht="30">
      <c r="B37" s="35">
        <v>24</v>
      </c>
      <c r="C37" s="22" t="s">
        <v>33</v>
      </c>
      <c r="D37" s="43">
        <v>0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1" sqref="D31"/>
    </sheetView>
  </sheetViews>
  <sheetFormatPr defaultRowHeight="15"/>
  <cols>
    <col min="1" max="1" width="4.7109375" customWidth="1"/>
    <col min="2" max="2" width="5.5703125" customWidth="1"/>
    <col min="3" max="3" width="65.7109375" customWidth="1"/>
    <col min="4" max="4" width="22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72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>
        <v>2357.02</v>
      </c>
    </row>
    <row r="11" spans="2:4">
      <c r="B11" s="19">
        <v>2</v>
      </c>
      <c r="C11" s="21" t="s">
        <v>11</v>
      </c>
      <c r="D11" s="7">
        <v>28.83</v>
      </c>
    </row>
    <row r="12" spans="2:4">
      <c r="B12" s="19">
        <v>3</v>
      </c>
      <c r="C12" s="21" t="s">
        <v>12</v>
      </c>
      <c r="D12" s="7">
        <v>1144.53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385.99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2479.94</v>
      </c>
    </row>
    <row r="24" spans="2:4">
      <c r="B24" s="19">
        <v>15</v>
      </c>
      <c r="C24" s="21" t="s">
        <v>32</v>
      </c>
      <c r="D24" s="43">
        <v>337.07</v>
      </c>
    </row>
    <row r="25" spans="2:4">
      <c r="B25" s="19">
        <v>16</v>
      </c>
      <c r="C25" s="20" t="s">
        <v>30</v>
      </c>
      <c r="D25" s="45">
        <f>D24+D23+D22+D21+D20+D19+D18+D17+D16+D15+D14+D13+D12+D11+D10</f>
        <v>6767.7000000000007</v>
      </c>
    </row>
    <row r="26" spans="2:4" ht="30">
      <c r="B26" s="19">
        <v>17</v>
      </c>
      <c r="C26" s="22" t="s">
        <v>82</v>
      </c>
      <c r="D26" s="44">
        <v>10224.24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19157.98</v>
      </c>
    </row>
    <row r="30" spans="2:4" ht="30">
      <c r="B30" s="19">
        <v>21</v>
      </c>
      <c r="C30" s="23" t="s">
        <v>80</v>
      </c>
      <c r="D30" s="31">
        <f>SUM(D26:D29)</f>
        <v>29382.22</v>
      </c>
    </row>
    <row r="31" spans="2:4" ht="30">
      <c r="B31" s="19">
        <v>22</v>
      </c>
      <c r="C31" s="23" t="s">
        <v>83</v>
      </c>
      <c r="D31" s="31">
        <f>D30-D25</f>
        <v>22614.52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 ht="18" customHeight="1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3339.45</v>
      </c>
    </row>
    <row r="37" spans="2:4" ht="30">
      <c r="B37" s="35">
        <v>24</v>
      </c>
      <c r="C37" s="22" t="s">
        <v>33</v>
      </c>
      <c r="D37" s="43">
        <v>2415.98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B1:D40"/>
  <sheetViews>
    <sheetView topLeftCell="A7" workbookViewId="0">
      <selection activeCell="D31" sqref="D31"/>
    </sheetView>
  </sheetViews>
  <sheetFormatPr defaultRowHeight="15"/>
  <cols>
    <col min="1" max="1" width="3.85546875" customWidth="1"/>
    <col min="2" max="2" width="5.42578125" customWidth="1"/>
    <col min="3" max="3" width="6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73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4.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16110.03</v>
      </c>
    </row>
    <row r="11" spans="2:4">
      <c r="B11" s="19">
        <v>2</v>
      </c>
      <c r="C11" s="21" t="s">
        <v>11</v>
      </c>
      <c r="D11" s="43">
        <v>108.81</v>
      </c>
    </row>
    <row r="12" spans="2:4">
      <c r="B12" s="19">
        <v>3</v>
      </c>
      <c r="C12" s="21" t="s">
        <v>12</v>
      </c>
      <c r="D12" s="43">
        <v>2410.0300000000002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1526.07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223.08</v>
      </c>
    </row>
    <row r="23" spans="2:4">
      <c r="B23" s="19">
        <v>14</v>
      </c>
      <c r="C23" s="21" t="s">
        <v>35</v>
      </c>
      <c r="D23" s="43">
        <v>9360.66</v>
      </c>
    </row>
    <row r="24" spans="2:4">
      <c r="B24" s="19">
        <v>15</v>
      </c>
      <c r="C24" s="21" t="s">
        <v>32</v>
      </c>
      <c r="D24" s="43">
        <v>887.08</v>
      </c>
    </row>
    <row r="25" spans="2:4">
      <c r="B25" s="19">
        <v>16</v>
      </c>
      <c r="C25" s="20" t="s">
        <v>30</v>
      </c>
      <c r="D25" s="17">
        <f>SUM(D9:D24)</f>
        <v>30625.760000000002</v>
      </c>
    </row>
    <row r="26" spans="2:4" ht="30">
      <c r="B26" s="19">
        <v>17</v>
      </c>
      <c r="C26" s="22" t="s">
        <v>82</v>
      </c>
      <c r="D26" s="44">
        <v>33341.1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45225.2</v>
      </c>
    </row>
    <row r="30" spans="2:4" ht="30">
      <c r="B30" s="19">
        <v>21</v>
      </c>
      <c r="C30" s="23" t="s">
        <v>80</v>
      </c>
      <c r="D30" s="31">
        <f>SUM(D26:D29)</f>
        <v>78566.299999999988</v>
      </c>
    </row>
    <row r="31" spans="2:4" ht="30">
      <c r="B31" s="19">
        <v>22</v>
      </c>
      <c r="C31" s="23" t="s">
        <v>83</v>
      </c>
      <c r="D31" s="31">
        <f>D30-D25</f>
        <v>47940.539999999986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34174.959999999999</v>
      </c>
    </row>
    <row r="37" spans="2:4" ht="30">
      <c r="B37" s="35">
        <v>24</v>
      </c>
      <c r="C37" s="22" t="s">
        <v>33</v>
      </c>
      <c r="D37" s="43">
        <v>30940.31</v>
      </c>
    </row>
    <row r="40" spans="2:4">
      <c r="C40" t="s">
        <v>22</v>
      </c>
      <c r="D40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B1:D41"/>
  <sheetViews>
    <sheetView topLeftCell="A16" workbookViewId="0">
      <selection activeCell="D31" sqref="D31"/>
    </sheetView>
  </sheetViews>
  <sheetFormatPr defaultRowHeight="15"/>
  <cols>
    <col min="1" max="1" width="2.85546875" customWidth="1"/>
    <col min="2" max="2" width="5.140625" customWidth="1"/>
    <col min="3" max="3" width="64.85546875" customWidth="1"/>
    <col min="4" max="4" width="22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75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3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172.95</v>
      </c>
    </row>
    <row r="12" spans="2:4">
      <c r="B12" s="19">
        <v>3</v>
      </c>
      <c r="C12" s="21" t="s">
        <v>12</v>
      </c>
      <c r="D12" s="43">
        <v>4452.07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7"/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3837.54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5710.64</v>
      </c>
    </row>
    <row r="24" spans="2:4">
      <c r="B24" s="19">
        <v>15</v>
      </c>
      <c r="C24" s="21" t="s">
        <v>32</v>
      </c>
      <c r="D24" s="43">
        <v>1803.66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16011.18</v>
      </c>
    </row>
    <row r="26" spans="2:4" ht="30">
      <c r="B26" s="19">
        <v>17</v>
      </c>
      <c r="C26" s="22" t="s">
        <v>82</v>
      </c>
      <c r="D26" s="44">
        <v>24384.36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625478.71</v>
      </c>
    </row>
    <row r="30" spans="2:4" ht="30">
      <c r="B30" s="19">
        <v>21</v>
      </c>
      <c r="C30" s="23" t="s">
        <v>80</v>
      </c>
      <c r="D30" s="31">
        <f>SUM(D26:D29)</f>
        <v>649863.06999999995</v>
      </c>
    </row>
    <row r="31" spans="2:4" ht="30">
      <c r="B31" s="19">
        <v>22</v>
      </c>
      <c r="C31" s="23" t="s">
        <v>83</v>
      </c>
      <c r="D31" s="31">
        <f>D30-D25</f>
        <v>633851.8899999999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4309.75</v>
      </c>
    </row>
    <row r="37" spans="2:4" ht="30">
      <c r="B37" s="35">
        <v>24</v>
      </c>
      <c r="C37" s="22" t="s">
        <v>33</v>
      </c>
      <c r="D37" s="43">
        <v>1672.84</v>
      </c>
    </row>
    <row r="38" spans="2:4">
      <c r="B38" s="24"/>
      <c r="C38" s="26"/>
      <c r="D38" s="15"/>
    </row>
    <row r="39" spans="2:4">
      <c r="B39" s="24"/>
      <c r="C39" s="26"/>
      <c r="D39" s="15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B1:D41"/>
  <sheetViews>
    <sheetView tabSelected="1" topLeftCell="A7" workbookViewId="0">
      <selection activeCell="C23" sqref="C23"/>
    </sheetView>
  </sheetViews>
  <sheetFormatPr defaultRowHeight="15"/>
  <cols>
    <col min="1" max="1" width="5.140625" customWidth="1"/>
    <col min="2" max="2" width="5.7109375" customWidth="1"/>
    <col min="3" max="3" width="64.85546875" customWidth="1"/>
    <col min="4" max="4" width="22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74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5.25" customHeight="1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7"/>
    </row>
    <row r="11" spans="2:4">
      <c r="B11" s="19">
        <v>2</v>
      </c>
      <c r="C11" s="21" t="s">
        <v>11</v>
      </c>
      <c r="D11" s="43">
        <v>157.59</v>
      </c>
    </row>
    <row r="12" spans="2:4">
      <c r="B12" s="19">
        <v>3</v>
      </c>
      <c r="C12" s="21" t="s">
        <v>12</v>
      </c>
      <c r="D12" s="43">
        <v>4367.57</v>
      </c>
    </row>
    <row r="13" spans="2:4">
      <c r="B13" s="19">
        <v>4</v>
      </c>
      <c r="C13" s="21" t="s">
        <v>13</v>
      </c>
      <c r="D13" s="7"/>
    </row>
    <row r="14" spans="2:4">
      <c r="B14" s="19">
        <v>5</v>
      </c>
      <c r="C14" s="21" t="s">
        <v>14</v>
      </c>
      <c r="D14" s="43">
        <v>290.14</v>
      </c>
    </row>
    <row r="15" spans="2:4">
      <c r="B15" s="19">
        <v>6</v>
      </c>
      <c r="C15" s="21" t="s">
        <v>15</v>
      </c>
      <c r="D15" s="7"/>
    </row>
    <row r="16" spans="2:4">
      <c r="B16" s="19">
        <v>7</v>
      </c>
      <c r="C16" s="21" t="s">
        <v>16</v>
      </c>
      <c r="D16" s="7"/>
    </row>
    <row r="17" spans="2:4">
      <c r="B17" s="19">
        <v>8</v>
      </c>
      <c r="C17" s="21" t="s">
        <v>17</v>
      </c>
      <c r="D17" s="7"/>
    </row>
    <row r="18" spans="2:4">
      <c r="B18" s="19">
        <v>9</v>
      </c>
      <c r="C18" s="21" t="s">
        <v>18</v>
      </c>
      <c r="D18" s="7"/>
    </row>
    <row r="19" spans="2:4">
      <c r="B19" s="19">
        <v>10</v>
      </c>
      <c r="C19" s="21" t="s">
        <v>19</v>
      </c>
      <c r="D19" s="43">
        <v>2225.0700000000002</v>
      </c>
    </row>
    <row r="20" spans="2:4">
      <c r="B20" s="19">
        <v>11</v>
      </c>
      <c r="C20" s="21" t="s">
        <v>20</v>
      </c>
      <c r="D20" s="43">
        <v>0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34.32</v>
      </c>
    </row>
    <row r="23" spans="2:4">
      <c r="B23" s="19">
        <v>14</v>
      </c>
      <c r="C23" s="21" t="s">
        <v>35</v>
      </c>
      <c r="D23" s="43">
        <v>4388.8100000000004</v>
      </c>
    </row>
    <row r="24" spans="2:4">
      <c r="B24" s="19">
        <v>15</v>
      </c>
      <c r="C24" s="21" t="s">
        <v>32</v>
      </c>
      <c r="D24" s="43">
        <v>1149.68</v>
      </c>
    </row>
    <row r="25" spans="2:4">
      <c r="B25" s="19">
        <v>16</v>
      </c>
      <c r="C25" s="20" t="s">
        <v>30</v>
      </c>
      <c r="D25" s="17">
        <f>D24+D23+D22+D21+D20+D19+D18+D17+D16+D15+D14+D13+D12+D11+D10</f>
        <v>12613.18</v>
      </c>
    </row>
    <row r="26" spans="2:4" ht="30">
      <c r="B26" s="19">
        <v>17</v>
      </c>
      <c r="C26" s="22" t="s">
        <v>82</v>
      </c>
      <c r="D26" s="44">
        <v>18740.16</v>
      </c>
    </row>
    <row r="27" spans="2:4">
      <c r="B27" s="19">
        <v>18</v>
      </c>
      <c r="C27" s="22" t="s">
        <v>76</v>
      </c>
      <c r="D27" s="44">
        <v>0</v>
      </c>
    </row>
    <row r="28" spans="2:4">
      <c r="B28" s="19">
        <v>19</v>
      </c>
      <c r="C28" s="22" t="s">
        <v>77</v>
      </c>
      <c r="D28" s="44">
        <v>0</v>
      </c>
    </row>
    <row r="29" spans="2:4">
      <c r="B29" s="19">
        <v>20</v>
      </c>
      <c r="C29" s="21" t="s">
        <v>79</v>
      </c>
      <c r="D29" s="44">
        <v>30368.43</v>
      </c>
    </row>
    <row r="30" spans="2:4" ht="30">
      <c r="B30" s="19">
        <v>21</v>
      </c>
      <c r="C30" s="23" t="s">
        <v>80</v>
      </c>
      <c r="D30" s="31">
        <f>SUM(D26:D29)</f>
        <v>49108.59</v>
      </c>
    </row>
    <row r="31" spans="2:4" ht="30">
      <c r="B31" s="19">
        <v>22</v>
      </c>
      <c r="C31" s="23" t="s">
        <v>83</v>
      </c>
      <c r="D31" s="31">
        <f>D30-D25</f>
        <v>36495.409999999996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60">
      <c r="B36" s="35">
        <v>23</v>
      </c>
      <c r="C36" s="28" t="s">
        <v>84</v>
      </c>
      <c r="D36" s="43">
        <v>8156.26</v>
      </c>
    </row>
    <row r="37" spans="2:4" ht="30">
      <c r="B37" s="35">
        <v>24</v>
      </c>
      <c r="C37" s="22" t="s">
        <v>33</v>
      </c>
      <c r="D37" s="43">
        <v>2675.89</v>
      </c>
    </row>
    <row r="38" spans="2:4">
      <c r="B38" s="40"/>
      <c r="C38" s="25"/>
      <c r="D38" s="32"/>
    </row>
    <row r="39" spans="2:4">
      <c r="B39" s="40"/>
      <c r="C39" s="25"/>
      <c r="D39" s="32"/>
    </row>
    <row r="41" spans="2:4">
      <c r="C41" t="s">
        <v>22</v>
      </c>
      <c r="D41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42"/>
  <sheetViews>
    <sheetView workbookViewId="0">
      <selection activeCell="D9" sqref="D9:D39"/>
    </sheetView>
  </sheetViews>
  <sheetFormatPr defaultRowHeight="15"/>
  <cols>
    <col min="1" max="1" width="3.5703125" customWidth="1"/>
    <col min="2" max="2" width="5.42578125" customWidth="1"/>
    <col min="3" max="3" width="65" customWidth="1"/>
    <col min="4" max="4" width="24.285156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24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>
      <c r="B8" s="5" t="s">
        <v>6</v>
      </c>
      <c r="C8" s="2" t="s">
        <v>7</v>
      </c>
      <c r="D8" s="11" t="s">
        <v>8</v>
      </c>
    </row>
    <row r="9" spans="2:4">
      <c r="B9" s="19"/>
      <c r="C9" s="20" t="s">
        <v>9</v>
      </c>
      <c r="D9" s="39"/>
    </row>
    <row r="10" spans="2:4">
      <c r="B10" s="19">
        <v>1</v>
      </c>
      <c r="C10" s="21" t="s">
        <v>10</v>
      </c>
      <c r="D10" s="39">
        <v>1316.81</v>
      </c>
    </row>
    <row r="11" spans="2:4">
      <c r="B11" s="19">
        <v>2</v>
      </c>
      <c r="C11" s="21" t="s">
        <v>11</v>
      </c>
      <c r="D11" s="39">
        <v>1417.92</v>
      </c>
    </row>
    <row r="12" spans="2:4">
      <c r="B12" s="19">
        <v>3</v>
      </c>
      <c r="C12" s="21" t="s">
        <v>12</v>
      </c>
      <c r="D12" s="39">
        <v>47784.08</v>
      </c>
    </row>
    <row r="13" spans="2:4">
      <c r="B13" s="19">
        <v>4</v>
      </c>
      <c r="C13" s="21" t="s">
        <v>13</v>
      </c>
      <c r="D13" s="39">
        <v>54486.51</v>
      </c>
    </row>
    <row r="14" spans="2:4">
      <c r="B14" s="19">
        <v>5</v>
      </c>
      <c r="C14" s="21" t="s">
        <v>14</v>
      </c>
      <c r="D14" s="39">
        <v>3564.79</v>
      </c>
    </row>
    <row r="15" spans="2:4">
      <c r="B15" s="19">
        <v>6</v>
      </c>
      <c r="C15" s="21" t="s">
        <v>15</v>
      </c>
      <c r="D15" s="39">
        <v>23900.48</v>
      </c>
    </row>
    <row r="16" spans="2:4">
      <c r="B16" s="19">
        <v>7</v>
      </c>
      <c r="C16" s="21" t="s">
        <v>16</v>
      </c>
      <c r="D16" s="39"/>
    </row>
    <row r="17" spans="2:4">
      <c r="B17" s="19">
        <v>8</v>
      </c>
      <c r="C17" s="21" t="s">
        <v>17</v>
      </c>
      <c r="D17" s="39"/>
    </row>
    <row r="18" spans="2:4">
      <c r="B18" s="19">
        <v>9</v>
      </c>
      <c r="C18" s="21" t="s">
        <v>18</v>
      </c>
      <c r="D18" s="39"/>
    </row>
    <row r="19" spans="2:4">
      <c r="B19" s="19">
        <v>10</v>
      </c>
      <c r="C19" s="21" t="s">
        <v>19</v>
      </c>
      <c r="D19" s="39">
        <v>26564.68</v>
      </c>
    </row>
    <row r="20" spans="2:4">
      <c r="B20" s="19">
        <v>11</v>
      </c>
      <c r="C20" s="21" t="s">
        <v>20</v>
      </c>
      <c r="D20" s="39">
        <v>8361.4500000000007</v>
      </c>
    </row>
    <row r="21" spans="2:4">
      <c r="B21" s="19">
        <v>12</v>
      </c>
      <c r="C21" s="21" t="s">
        <v>34</v>
      </c>
      <c r="D21" s="39"/>
    </row>
    <row r="22" spans="2:4">
      <c r="B22" s="19">
        <v>13</v>
      </c>
      <c r="C22" s="21" t="s">
        <v>21</v>
      </c>
      <c r="D22" s="39">
        <v>394.68</v>
      </c>
    </row>
    <row r="23" spans="2:4">
      <c r="B23" s="19">
        <v>14</v>
      </c>
      <c r="C23" s="21" t="s">
        <v>35</v>
      </c>
      <c r="D23" s="39">
        <v>53927.63</v>
      </c>
    </row>
    <row r="24" spans="2:4">
      <c r="B24" s="19">
        <v>15</v>
      </c>
      <c r="C24" s="21" t="s">
        <v>32</v>
      </c>
      <c r="D24" s="42">
        <v>11241.57</v>
      </c>
    </row>
    <row r="25" spans="2:4">
      <c r="B25" s="19">
        <v>16</v>
      </c>
      <c r="C25" s="20" t="s">
        <v>30</v>
      </c>
      <c r="D25" s="31">
        <f>SUM(D10:D24)</f>
        <v>232960.6</v>
      </c>
    </row>
    <row r="26" spans="2:4" ht="30">
      <c r="B26" s="19">
        <v>17</v>
      </c>
      <c r="C26" s="22" t="s">
        <v>82</v>
      </c>
      <c r="D26" s="39">
        <v>218447.5</v>
      </c>
    </row>
    <row r="27" spans="2:4">
      <c r="B27" s="19">
        <v>18</v>
      </c>
      <c r="C27" s="22" t="s">
        <v>76</v>
      </c>
      <c r="D27" s="58">
        <v>2614.1999999999998</v>
      </c>
    </row>
    <row r="28" spans="2:4">
      <c r="B28" s="19">
        <v>19</v>
      </c>
      <c r="C28" s="22" t="s">
        <v>77</v>
      </c>
      <c r="D28" s="58">
        <v>3880.92</v>
      </c>
    </row>
    <row r="29" spans="2:4">
      <c r="B29" s="19">
        <v>20</v>
      </c>
      <c r="C29" s="21" t="s">
        <v>79</v>
      </c>
      <c r="D29" s="39">
        <v>60924.33</v>
      </c>
    </row>
    <row r="30" spans="2:4" ht="30">
      <c r="B30" s="19">
        <v>21</v>
      </c>
      <c r="C30" s="23" t="s">
        <v>80</v>
      </c>
      <c r="D30" s="31">
        <f>SUM(D26:D29)</f>
        <v>285866.95</v>
      </c>
    </row>
    <row r="31" spans="2:4" ht="30">
      <c r="B31" s="19">
        <v>22</v>
      </c>
      <c r="C31" s="23" t="s">
        <v>83</v>
      </c>
      <c r="D31" s="31">
        <f>D30-D25</f>
        <v>52906.350000000006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7.25" customHeight="1">
      <c r="B36" s="35">
        <v>23</v>
      </c>
      <c r="C36" s="28" t="s">
        <v>84</v>
      </c>
      <c r="D36" s="39"/>
    </row>
    <row r="37" spans="2:4" ht="30">
      <c r="B37" s="35">
        <v>24</v>
      </c>
      <c r="C37" s="22" t="s">
        <v>33</v>
      </c>
      <c r="D37" s="39"/>
    </row>
    <row r="38" spans="2:4" ht="60">
      <c r="B38" s="35">
        <v>25</v>
      </c>
      <c r="C38" s="28" t="s">
        <v>78</v>
      </c>
      <c r="D38" s="21">
        <v>85911.17</v>
      </c>
    </row>
    <row r="39" spans="2:4" ht="30">
      <c r="B39" s="35">
        <v>26</v>
      </c>
      <c r="C39" s="22" t="s">
        <v>33</v>
      </c>
      <c r="D39" s="21">
        <v>16960.34</v>
      </c>
    </row>
    <row r="42" spans="2:4">
      <c r="C42" t="s">
        <v>22</v>
      </c>
      <c r="D42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38"/>
  <sheetViews>
    <sheetView topLeftCell="A19" workbookViewId="0">
      <selection activeCell="D25" sqref="D25"/>
    </sheetView>
  </sheetViews>
  <sheetFormatPr defaultRowHeight="15"/>
  <cols>
    <col min="1" max="1" width="3.7109375" customWidth="1"/>
    <col min="2" max="2" width="4.85546875" customWidth="1"/>
    <col min="3" max="3" width="66.140625" customWidth="1"/>
    <col min="4" max="4" width="23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25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>
      <c r="B8" s="5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30">
        <v>4134.21</v>
      </c>
    </row>
    <row r="11" spans="2:4">
      <c r="B11" s="19">
        <v>2</v>
      </c>
      <c r="C11" s="21" t="s">
        <v>11</v>
      </c>
      <c r="D11" s="30">
        <v>437.05</v>
      </c>
    </row>
    <row r="12" spans="2:4">
      <c r="B12" s="19">
        <v>3</v>
      </c>
      <c r="C12" s="21" t="s">
        <v>12</v>
      </c>
      <c r="D12" s="30">
        <v>33060.080000000002</v>
      </c>
    </row>
    <row r="13" spans="2:4">
      <c r="B13" s="19">
        <v>4</v>
      </c>
      <c r="C13" s="21" t="s">
        <v>13</v>
      </c>
      <c r="D13" s="30">
        <v>58814.35</v>
      </c>
    </row>
    <row r="14" spans="2:4">
      <c r="B14" s="19">
        <v>5</v>
      </c>
      <c r="C14" s="21" t="s">
        <v>14</v>
      </c>
      <c r="D14" s="30">
        <v>914.5</v>
      </c>
    </row>
    <row r="15" spans="2:4">
      <c r="B15" s="19">
        <v>6</v>
      </c>
      <c r="C15" s="21" t="s">
        <v>15</v>
      </c>
      <c r="D15" s="30">
        <v>17752.689999999999</v>
      </c>
    </row>
    <row r="16" spans="2:4">
      <c r="B16" s="19">
        <v>7</v>
      </c>
      <c r="C16" s="21" t="s">
        <v>16</v>
      </c>
      <c r="D16" s="30"/>
    </row>
    <row r="17" spans="2:4">
      <c r="B17" s="19">
        <v>8</v>
      </c>
      <c r="C17" s="21" t="s">
        <v>17</v>
      </c>
      <c r="D17" s="30"/>
    </row>
    <row r="18" spans="2:4">
      <c r="B18" s="19">
        <v>9</v>
      </c>
      <c r="C18" s="21" t="s">
        <v>18</v>
      </c>
      <c r="D18" s="30"/>
    </row>
    <row r="19" spans="2:4">
      <c r="B19" s="19">
        <v>10</v>
      </c>
      <c r="C19" s="21" t="s">
        <v>19</v>
      </c>
      <c r="D19" s="30">
        <v>19352.41</v>
      </c>
    </row>
    <row r="20" spans="2:4">
      <c r="B20" s="19">
        <v>11</v>
      </c>
      <c r="C20" s="21" t="s">
        <v>20</v>
      </c>
      <c r="D20" s="30">
        <v>1254.1500000000001</v>
      </c>
    </row>
    <row r="21" spans="2:4">
      <c r="B21" s="19">
        <v>12</v>
      </c>
      <c r="C21" s="21" t="s">
        <v>34</v>
      </c>
      <c r="D21" s="30"/>
    </row>
    <row r="22" spans="2:4">
      <c r="B22" s="19">
        <v>13</v>
      </c>
      <c r="C22" s="21" t="s">
        <v>21</v>
      </c>
      <c r="D22" s="30">
        <v>330.33</v>
      </c>
    </row>
    <row r="23" spans="2:4">
      <c r="B23" s="19">
        <v>14</v>
      </c>
      <c r="C23" s="21" t="s">
        <v>35</v>
      </c>
      <c r="D23" s="30">
        <v>37598.39</v>
      </c>
    </row>
    <row r="24" spans="2:4">
      <c r="B24" s="19">
        <v>15</v>
      </c>
      <c r="C24" s="21" t="s">
        <v>32</v>
      </c>
      <c r="D24" s="30">
        <v>6952.16</v>
      </c>
    </row>
    <row r="25" spans="2:4">
      <c r="B25" s="19">
        <v>16</v>
      </c>
      <c r="C25" s="20" t="s">
        <v>30</v>
      </c>
      <c r="D25" s="31">
        <f>SUM(D10:D24)</f>
        <v>180600.31999999998</v>
      </c>
    </row>
    <row r="26" spans="2:4" ht="30">
      <c r="B26" s="19">
        <v>17</v>
      </c>
      <c r="C26" s="22" t="s">
        <v>82</v>
      </c>
      <c r="D26" s="38">
        <v>152296.98000000001</v>
      </c>
    </row>
    <row r="27" spans="2:4">
      <c r="B27" s="19">
        <v>18</v>
      </c>
      <c r="C27" s="22" t="s">
        <v>76</v>
      </c>
      <c r="D27" s="30">
        <v>1351.37</v>
      </c>
    </row>
    <row r="28" spans="2:4">
      <c r="B28" s="19">
        <v>19</v>
      </c>
      <c r="C28" s="22" t="s">
        <v>77</v>
      </c>
      <c r="D28" s="30">
        <v>0</v>
      </c>
    </row>
    <row r="29" spans="2:4">
      <c r="B29" s="19">
        <v>20</v>
      </c>
      <c r="C29" s="21" t="s">
        <v>79</v>
      </c>
      <c r="D29" s="38">
        <v>-106027.55</v>
      </c>
    </row>
    <row r="30" spans="2:4" ht="30">
      <c r="B30" s="19">
        <v>21</v>
      </c>
      <c r="C30" s="23" t="s">
        <v>80</v>
      </c>
      <c r="D30" s="31">
        <f>SUM(D26:D29)</f>
        <v>47620.800000000003</v>
      </c>
    </row>
    <row r="31" spans="2:4" ht="30">
      <c r="B31" s="19">
        <v>22</v>
      </c>
      <c r="C31" s="23" t="s">
        <v>83</v>
      </c>
      <c r="D31" s="31">
        <f>D30-D25</f>
        <v>-132979.51999999996</v>
      </c>
    </row>
    <row r="32" spans="2:4">
      <c r="B32" s="24"/>
      <c r="C32" s="26"/>
      <c r="D32" s="32"/>
    </row>
    <row r="33" spans="2:4" ht="16.5" customHeight="1">
      <c r="B33" s="24"/>
      <c r="C33" s="26"/>
      <c r="D33" s="32"/>
    </row>
    <row r="34" spans="2:4">
      <c r="B34" s="24"/>
      <c r="C34" s="27" t="s">
        <v>31</v>
      </c>
      <c r="D34" s="32"/>
    </row>
    <row r="35" spans="2:4" ht="60">
      <c r="B35" s="35">
        <v>23</v>
      </c>
      <c r="C35" s="28" t="s">
        <v>84</v>
      </c>
      <c r="D35" s="39">
        <v>81576.34</v>
      </c>
    </row>
    <row r="36" spans="2:4" ht="30">
      <c r="B36" s="35">
        <v>24</v>
      </c>
      <c r="C36" s="22" t="s">
        <v>33</v>
      </c>
      <c r="D36" s="39">
        <v>32728.799999999999</v>
      </c>
    </row>
    <row r="38" spans="2:4">
      <c r="C38" t="s">
        <v>22</v>
      </c>
      <c r="D38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D38"/>
  <sheetViews>
    <sheetView topLeftCell="B22" workbookViewId="0">
      <selection activeCell="D31" sqref="D31"/>
    </sheetView>
  </sheetViews>
  <sheetFormatPr defaultRowHeight="15"/>
  <cols>
    <col min="1" max="1" width="4.28515625" customWidth="1"/>
    <col min="2" max="2" width="5.28515625" customWidth="1"/>
    <col min="3" max="3" width="64.85546875" customWidth="1"/>
    <col min="4" max="4" width="23.7109375" customWidth="1"/>
    <col min="5" max="5" width="11.4257812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26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>
      <c r="B8" s="5" t="s">
        <v>6</v>
      </c>
      <c r="C8" s="2" t="s">
        <v>7</v>
      </c>
      <c r="D8" s="59" t="s">
        <v>8</v>
      </c>
    </row>
    <row r="9" spans="2:4">
      <c r="B9" s="19"/>
      <c r="C9" s="20" t="s">
        <v>9</v>
      </c>
      <c r="D9" s="18"/>
    </row>
    <row r="10" spans="2:4">
      <c r="B10" s="19">
        <v>1</v>
      </c>
      <c r="C10" s="21" t="s">
        <v>10</v>
      </c>
      <c r="D10" s="18">
        <v>10432.01</v>
      </c>
    </row>
    <row r="11" spans="2:4">
      <c r="B11" s="19">
        <v>2</v>
      </c>
      <c r="C11" s="21" t="s">
        <v>11</v>
      </c>
      <c r="D11" s="18">
        <v>4092.39</v>
      </c>
    </row>
    <row r="12" spans="2:4">
      <c r="B12" s="19">
        <v>3</v>
      </c>
      <c r="C12" s="21" t="s">
        <v>12</v>
      </c>
      <c r="D12" s="18">
        <v>50301.01</v>
      </c>
    </row>
    <row r="13" spans="2:4">
      <c r="B13" s="19">
        <v>4</v>
      </c>
      <c r="C13" s="21" t="s">
        <v>13</v>
      </c>
      <c r="D13" s="18">
        <v>62861.85</v>
      </c>
    </row>
    <row r="14" spans="2:4">
      <c r="B14" s="19">
        <v>5</v>
      </c>
      <c r="C14" s="21" t="s">
        <v>14</v>
      </c>
      <c r="D14" s="18">
        <v>3547.37</v>
      </c>
    </row>
    <row r="15" spans="2:4">
      <c r="B15" s="19">
        <v>6</v>
      </c>
      <c r="C15" s="21" t="s">
        <v>15</v>
      </c>
      <c r="D15" s="18">
        <v>19124.95</v>
      </c>
    </row>
    <row r="16" spans="2:4">
      <c r="B16" s="19">
        <v>7</v>
      </c>
      <c r="C16" s="21" t="s">
        <v>16</v>
      </c>
      <c r="D16" s="18"/>
    </row>
    <row r="17" spans="2:4">
      <c r="B17" s="19">
        <v>8</v>
      </c>
      <c r="C17" s="21" t="s">
        <v>17</v>
      </c>
      <c r="D17" s="18">
        <v>1832.36</v>
      </c>
    </row>
    <row r="18" spans="2:4">
      <c r="B18" s="19">
        <v>9</v>
      </c>
      <c r="C18" s="21" t="s">
        <v>18</v>
      </c>
      <c r="D18" s="18"/>
    </row>
    <row r="19" spans="2:4">
      <c r="B19" s="19">
        <v>10</v>
      </c>
      <c r="C19" s="21" t="s">
        <v>19</v>
      </c>
      <c r="D19" s="18">
        <v>22018.84</v>
      </c>
    </row>
    <row r="20" spans="2:4">
      <c r="B20" s="19">
        <v>11</v>
      </c>
      <c r="C20" s="21" t="s">
        <v>20</v>
      </c>
      <c r="D20" s="18">
        <v>5812.83</v>
      </c>
    </row>
    <row r="21" spans="2:4">
      <c r="B21" s="19">
        <v>12</v>
      </c>
      <c r="C21" s="21" t="s">
        <v>34</v>
      </c>
      <c r="D21" s="18"/>
    </row>
    <row r="22" spans="2:4">
      <c r="B22" s="19">
        <v>13</v>
      </c>
      <c r="C22" s="21" t="s">
        <v>21</v>
      </c>
      <c r="D22" s="18">
        <v>446.15</v>
      </c>
    </row>
    <row r="23" spans="2:4">
      <c r="B23" s="19">
        <v>14</v>
      </c>
      <c r="C23" s="21" t="s">
        <v>35</v>
      </c>
      <c r="D23" s="18">
        <v>53612.14</v>
      </c>
    </row>
    <row r="24" spans="2:4">
      <c r="B24" s="19">
        <v>15</v>
      </c>
      <c r="C24" s="21" t="s">
        <v>32</v>
      </c>
      <c r="D24" s="60">
        <v>8713.76</v>
      </c>
    </row>
    <row r="25" spans="2:4">
      <c r="B25" s="19">
        <v>16</v>
      </c>
      <c r="C25" s="20" t="s">
        <v>30</v>
      </c>
      <c r="D25" s="36">
        <f>SUM(D10:D24)</f>
        <v>242795.65999999997</v>
      </c>
    </row>
    <row r="26" spans="2:4" ht="30">
      <c r="B26" s="19">
        <v>17</v>
      </c>
      <c r="C26" s="22" t="s">
        <v>82</v>
      </c>
      <c r="D26" s="18">
        <v>217162.8</v>
      </c>
    </row>
    <row r="27" spans="2:4">
      <c r="B27" s="19">
        <v>18</v>
      </c>
      <c r="C27" s="22" t="s">
        <v>76</v>
      </c>
      <c r="D27" s="18">
        <v>4112.72</v>
      </c>
    </row>
    <row r="28" spans="2:4">
      <c r="B28" s="19">
        <v>19</v>
      </c>
      <c r="C28" s="22" t="s">
        <v>77</v>
      </c>
      <c r="D28" s="36">
        <v>0</v>
      </c>
    </row>
    <row r="29" spans="2:4">
      <c r="B29" s="19">
        <v>20</v>
      </c>
      <c r="C29" s="21" t="s">
        <v>79</v>
      </c>
      <c r="D29" s="38">
        <v>118134.45</v>
      </c>
    </row>
    <row r="30" spans="2:4" ht="30">
      <c r="B30" s="19">
        <v>21</v>
      </c>
      <c r="C30" s="23" t="s">
        <v>80</v>
      </c>
      <c r="D30" s="31">
        <f>SUM(D26:D29)</f>
        <v>339409.97</v>
      </c>
    </row>
    <row r="31" spans="2:4" ht="30">
      <c r="B31" s="19">
        <v>22</v>
      </c>
      <c r="C31" s="23" t="s">
        <v>83</v>
      </c>
      <c r="D31" s="31">
        <f>D30-D25</f>
        <v>96614.31</v>
      </c>
    </row>
    <row r="32" spans="2:4" ht="15.75" customHeight="1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 ht="60">
      <c r="B35" s="35">
        <v>23</v>
      </c>
      <c r="C35" s="28" t="s">
        <v>84</v>
      </c>
      <c r="D35" s="39">
        <v>54286.32</v>
      </c>
    </row>
    <row r="36" spans="2:4" ht="30">
      <c r="B36" s="35">
        <v>24</v>
      </c>
      <c r="C36" s="22" t="s">
        <v>33</v>
      </c>
      <c r="D36" s="39">
        <v>-292.27999999999997</v>
      </c>
    </row>
    <row r="38" spans="2:4">
      <c r="C38" t="s">
        <v>22</v>
      </c>
      <c r="D38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D38"/>
  <sheetViews>
    <sheetView topLeftCell="A10" workbookViewId="0">
      <selection activeCell="D31" sqref="D31"/>
    </sheetView>
  </sheetViews>
  <sheetFormatPr defaultRowHeight="15"/>
  <cols>
    <col min="1" max="1" width="3.140625" customWidth="1"/>
    <col min="2" max="2" width="5.28515625" customWidth="1"/>
    <col min="3" max="3" width="64.85546875" customWidth="1"/>
    <col min="4" max="4" width="22.71093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27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>
      <c r="B8" s="3" t="s">
        <v>6</v>
      </c>
      <c r="C8" s="6" t="s">
        <v>7</v>
      </c>
      <c r="D8" s="16" t="s">
        <v>8</v>
      </c>
    </row>
    <row r="9" spans="2:4">
      <c r="B9" s="19"/>
      <c r="C9" s="20" t="s">
        <v>9</v>
      </c>
      <c r="D9" s="30"/>
    </row>
    <row r="10" spans="2:4">
      <c r="B10" s="19">
        <v>1</v>
      </c>
      <c r="C10" s="21" t="s">
        <v>10</v>
      </c>
      <c r="D10" s="30">
        <v>5212.87</v>
      </c>
    </row>
    <row r="11" spans="2:4">
      <c r="B11" s="19">
        <v>2</v>
      </c>
      <c r="C11" s="21" t="s">
        <v>11</v>
      </c>
      <c r="D11" s="30">
        <v>7882.77</v>
      </c>
    </row>
    <row r="12" spans="2:4">
      <c r="B12" s="19">
        <v>3</v>
      </c>
      <c r="C12" s="21" t="s">
        <v>12</v>
      </c>
      <c r="D12" s="30">
        <v>52144.63</v>
      </c>
    </row>
    <row r="13" spans="2:4">
      <c r="B13" s="19">
        <v>4</v>
      </c>
      <c r="C13" s="21" t="s">
        <v>13</v>
      </c>
      <c r="D13" s="30">
        <v>67511.17</v>
      </c>
    </row>
    <row r="14" spans="2:4">
      <c r="B14" s="19">
        <v>5</v>
      </c>
      <c r="C14" s="21" t="s">
        <v>14</v>
      </c>
      <c r="D14" s="30">
        <v>5950.56</v>
      </c>
    </row>
    <row r="15" spans="2:4">
      <c r="B15" s="19">
        <v>6</v>
      </c>
      <c r="C15" s="21" t="s">
        <v>15</v>
      </c>
      <c r="D15" s="30">
        <v>34144.5</v>
      </c>
    </row>
    <row r="16" spans="2:4">
      <c r="B16" s="19">
        <v>7</v>
      </c>
      <c r="C16" s="21" t="s">
        <v>16</v>
      </c>
      <c r="D16" s="30"/>
    </row>
    <row r="17" spans="2:4">
      <c r="B17" s="19">
        <v>8</v>
      </c>
      <c r="C17" s="21" t="s">
        <v>17</v>
      </c>
      <c r="D17" s="30">
        <v>1805.32</v>
      </c>
    </row>
    <row r="18" spans="2:4">
      <c r="B18" s="19">
        <v>9</v>
      </c>
      <c r="C18" s="21" t="s">
        <v>18</v>
      </c>
      <c r="D18" s="30">
        <v>0</v>
      </c>
    </row>
    <row r="19" spans="2:4">
      <c r="B19" s="19">
        <v>10</v>
      </c>
      <c r="C19" s="21" t="s">
        <v>19</v>
      </c>
      <c r="D19" s="30">
        <v>34910.879999999997</v>
      </c>
    </row>
    <row r="20" spans="2:4">
      <c r="B20" s="19">
        <v>11</v>
      </c>
      <c r="C20" s="21" t="s">
        <v>20</v>
      </c>
      <c r="D20" s="30">
        <v>6878.43</v>
      </c>
    </row>
    <row r="21" spans="2:4">
      <c r="B21" s="19">
        <v>12</v>
      </c>
      <c r="C21" s="21" t="s">
        <v>34</v>
      </c>
      <c r="D21" s="30">
        <v>0</v>
      </c>
    </row>
    <row r="22" spans="2:4">
      <c r="B22" s="19">
        <v>13</v>
      </c>
      <c r="C22" s="21" t="s">
        <v>21</v>
      </c>
      <c r="D22" s="30">
        <v>686.4</v>
      </c>
    </row>
    <row r="23" spans="2:4">
      <c r="B23" s="19">
        <v>14</v>
      </c>
      <c r="C23" s="21" t="s">
        <v>35</v>
      </c>
      <c r="D23" s="30">
        <v>90000.51</v>
      </c>
    </row>
    <row r="24" spans="2:4">
      <c r="B24" s="19">
        <v>15</v>
      </c>
      <c r="C24" s="21" t="s">
        <v>32</v>
      </c>
      <c r="D24" s="30">
        <v>81264.41</v>
      </c>
    </row>
    <row r="25" spans="2:4">
      <c r="B25" s="19">
        <v>16</v>
      </c>
      <c r="C25" s="20" t="s">
        <v>30</v>
      </c>
      <c r="D25" s="31">
        <f>SUM(D10:D24)</f>
        <v>388392.44999999995</v>
      </c>
    </row>
    <row r="26" spans="2:4" ht="30">
      <c r="B26" s="19">
        <v>17</v>
      </c>
      <c r="C26" s="22" t="s">
        <v>82</v>
      </c>
      <c r="D26" s="38">
        <v>364747.28</v>
      </c>
    </row>
    <row r="27" spans="2:4">
      <c r="B27" s="19">
        <v>18</v>
      </c>
      <c r="C27" s="22" t="s">
        <v>76</v>
      </c>
      <c r="D27" s="30">
        <v>5332.94</v>
      </c>
    </row>
    <row r="28" spans="2:4">
      <c r="B28" s="19">
        <v>19</v>
      </c>
      <c r="C28" s="22" t="s">
        <v>77</v>
      </c>
      <c r="D28" s="30">
        <v>0</v>
      </c>
    </row>
    <row r="29" spans="2:4">
      <c r="B29" s="19">
        <v>20</v>
      </c>
      <c r="C29" s="21" t="s">
        <v>79</v>
      </c>
      <c r="D29" s="38">
        <v>70871.17</v>
      </c>
    </row>
    <row r="30" spans="2:4" ht="30">
      <c r="B30" s="19">
        <v>21</v>
      </c>
      <c r="C30" s="23" t="s">
        <v>80</v>
      </c>
      <c r="D30" s="31">
        <f>D26+D27+D28+D29</f>
        <v>440951.39</v>
      </c>
    </row>
    <row r="31" spans="2:4" ht="30">
      <c r="B31" s="19">
        <v>22</v>
      </c>
      <c r="C31" s="23" t="s">
        <v>83</v>
      </c>
      <c r="D31" s="31">
        <f>D30-D25</f>
        <v>52558.940000000061</v>
      </c>
    </row>
    <row r="32" spans="2:4">
      <c r="B32" s="24"/>
      <c r="C32" s="27" t="s">
        <v>31</v>
      </c>
      <c r="D32" s="32"/>
    </row>
    <row r="33" spans="2:4" ht="15.75" customHeight="1">
      <c r="B33" s="24"/>
      <c r="C33" s="26"/>
      <c r="D33" s="32"/>
    </row>
    <row r="34" spans="2:4" ht="60">
      <c r="B34" s="35">
        <v>23</v>
      </c>
      <c r="C34" s="28" t="s">
        <v>84</v>
      </c>
      <c r="D34" s="61">
        <v>206362.07</v>
      </c>
    </row>
    <row r="35" spans="2:4" ht="52.5" customHeight="1">
      <c r="B35" s="35">
        <v>24</v>
      </c>
      <c r="C35" s="22" t="s">
        <v>33</v>
      </c>
      <c r="D35" s="39">
        <v>111621.55</v>
      </c>
    </row>
    <row r="36" spans="2:4">
      <c r="B36" s="40"/>
      <c r="C36" s="25"/>
      <c r="D36" s="41"/>
    </row>
    <row r="38" spans="2:4">
      <c r="C38" t="s">
        <v>22</v>
      </c>
      <c r="D38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D42"/>
  <sheetViews>
    <sheetView topLeftCell="A19" zoomScaleNormal="100" workbookViewId="0">
      <selection activeCell="D31" sqref="D31"/>
    </sheetView>
  </sheetViews>
  <sheetFormatPr defaultRowHeight="15"/>
  <cols>
    <col min="1" max="1" width="2.42578125" customWidth="1"/>
    <col min="2" max="2" width="5.5703125" customWidth="1"/>
    <col min="3" max="3" width="64.85546875" customWidth="1"/>
    <col min="4" max="4" width="22.5703125" customWidth="1"/>
    <col min="5" max="5" width="11.28515625" customWidth="1"/>
    <col min="6" max="6" width="11.85546875" customWidth="1"/>
  </cols>
  <sheetData>
    <row r="1" spans="2:4" ht="15.75">
      <c r="B1" s="55" t="s">
        <v>0</v>
      </c>
      <c r="C1" s="55"/>
    </row>
    <row r="2" spans="2:4" ht="15.75">
      <c r="B2" s="55" t="s">
        <v>1</v>
      </c>
      <c r="C2" s="55"/>
    </row>
    <row r="3" spans="2:4">
      <c r="C3" s="1" t="s">
        <v>2</v>
      </c>
      <c r="D3" s="4" t="s">
        <v>3</v>
      </c>
    </row>
    <row r="4" spans="2:4">
      <c r="D4" s="4" t="s">
        <v>28</v>
      </c>
    </row>
    <row r="5" spans="2:4">
      <c r="C5" s="1" t="s">
        <v>4</v>
      </c>
      <c r="D5" s="4" t="s">
        <v>81</v>
      </c>
    </row>
    <row r="6" spans="2:4">
      <c r="C6" s="1" t="s">
        <v>5</v>
      </c>
      <c r="D6" s="4" t="s">
        <v>85</v>
      </c>
    </row>
    <row r="8" spans="2:4" ht="30">
      <c r="B8" s="3" t="s">
        <v>6</v>
      </c>
      <c r="C8" s="2" t="s">
        <v>7</v>
      </c>
      <c r="D8" s="10" t="s">
        <v>8</v>
      </c>
    </row>
    <row r="9" spans="2:4">
      <c r="B9" s="19"/>
      <c r="C9" s="20" t="s">
        <v>9</v>
      </c>
      <c r="D9" s="7"/>
    </row>
    <row r="10" spans="2:4">
      <c r="B10" s="19">
        <v>1</v>
      </c>
      <c r="C10" s="21" t="s">
        <v>10</v>
      </c>
      <c r="D10" s="43">
        <v>2654.78</v>
      </c>
    </row>
    <row r="11" spans="2:4">
      <c r="B11" s="19">
        <v>2</v>
      </c>
      <c r="C11" s="21" t="s">
        <v>11</v>
      </c>
      <c r="D11" s="43">
        <v>6471.85</v>
      </c>
    </row>
    <row r="12" spans="2:4">
      <c r="B12" s="19">
        <v>3</v>
      </c>
      <c r="C12" s="21" t="s">
        <v>12</v>
      </c>
      <c r="D12" s="43">
        <v>67063.45</v>
      </c>
    </row>
    <row r="13" spans="2:4">
      <c r="B13" s="19">
        <v>4</v>
      </c>
      <c r="C13" s="21" t="s">
        <v>13</v>
      </c>
      <c r="D13" s="43">
        <v>70685.899999999994</v>
      </c>
    </row>
    <row r="14" spans="2:4">
      <c r="B14" s="19">
        <v>5</v>
      </c>
      <c r="C14" s="21" t="s">
        <v>14</v>
      </c>
      <c r="D14" s="43">
        <v>7130.9</v>
      </c>
    </row>
    <row r="15" spans="2:4">
      <c r="B15" s="19">
        <v>6</v>
      </c>
      <c r="C15" s="21" t="s">
        <v>15</v>
      </c>
      <c r="D15" s="43">
        <v>38584.97</v>
      </c>
    </row>
    <row r="16" spans="2:4">
      <c r="B16" s="19">
        <v>7</v>
      </c>
      <c r="C16" s="21" t="s">
        <v>16</v>
      </c>
      <c r="D16" s="30"/>
    </row>
    <row r="17" spans="2:4">
      <c r="B17" s="19">
        <v>8</v>
      </c>
      <c r="C17" s="21" t="s">
        <v>17</v>
      </c>
      <c r="D17" s="43">
        <v>1827.12</v>
      </c>
    </row>
    <row r="18" spans="2:4">
      <c r="B18" s="19">
        <v>9</v>
      </c>
      <c r="C18" s="21" t="s">
        <v>18</v>
      </c>
      <c r="D18" s="43">
        <v>0</v>
      </c>
    </row>
    <row r="19" spans="2:4">
      <c r="B19" s="19">
        <v>10</v>
      </c>
      <c r="C19" s="21" t="s">
        <v>19</v>
      </c>
      <c r="D19" s="43">
        <v>44750.97</v>
      </c>
    </row>
    <row r="20" spans="2:4">
      <c r="B20" s="19">
        <v>11</v>
      </c>
      <c r="C20" s="21" t="s">
        <v>20</v>
      </c>
      <c r="D20" s="43">
        <v>8111.79</v>
      </c>
    </row>
    <row r="21" spans="2:4">
      <c r="B21" s="19">
        <v>12</v>
      </c>
      <c r="C21" s="21" t="s">
        <v>34</v>
      </c>
      <c r="D21" s="43">
        <v>0</v>
      </c>
    </row>
    <row r="22" spans="2:4">
      <c r="B22" s="19">
        <v>13</v>
      </c>
      <c r="C22" s="21" t="s">
        <v>21</v>
      </c>
      <c r="D22" s="43">
        <v>10942.32</v>
      </c>
    </row>
    <row r="23" spans="2:4">
      <c r="B23" s="19">
        <v>14</v>
      </c>
      <c r="C23" s="21" t="s">
        <v>35</v>
      </c>
      <c r="D23" s="43">
        <v>107707.49</v>
      </c>
    </row>
    <row r="24" spans="2:4">
      <c r="B24" s="19">
        <v>15</v>
      </c>
      <c r="C24" s="21" t="s">
        <v>32</v>
      </c>
      <c r="D24" s="43">
        <v>22867.15</v>
      </c>
    </row>
    <row r="25" spans="2:4">
      <c r="B25" s="19">
        <v>16</v>
      </c>
      <c r="C25" s="20" t="s">
        <v>30</v>
      </c>
      <c r="D25" s="31">
        <f>SUM(D10:D24)</f>
        <v>388798.69</v>
      </c>
    </row>
    <row r="26" spans="2:4" ht="30">
      <c r="B26" s="19">
        <v>17</v>
      </c>
      <c r="C26" s="22" t="s">
        <v>82</v>
      </c>
      <c r="D26" s="44">
        <v>436280.1</v>
      </c>
    </row>
    <row r="27" spans="2:4">
      <c r="B27" s="19">
        <v>18</v>
      </c>
      <c r="C27" s="22" t="s">
        <v>76</v>
      </c>
      <c r="D27" s="43">
        <v>6131.99</v>
      </c>
    </row>
    <row r="28" spans="2:4">
      <c r="B28" s="19">
        <v>19</v>
      </c>
      <c r="C28" s="22" t="s">
        <v>77</v>
      </c>
      <c r="D28" s="43">
        <v>6000</v>
      </c>
    </row>
    <row r="29" spans="2:4">
      <c r="B29" s="19">
        <v>20</v>
      </c>
      <c r="C29" s="21" t="s">
        <v>79</v>
      </c>
      <c r="D29" s="44">
        <v>161347.93</v>
      </c>
    </row>
    <row r="30" spans="2:4" ht="30">
      <c r="B30" s="19">
        <v>21</v>
      </c>
      <c r="C30" s="23" t="s">
        <v>80</v>
      </c>
      <c r="D30" s="31">
        <f>SUM(D26:D29)</f>
        <v>609760.02</v>
      </c>
    </row>
    <row r="31" spans="2:4" ht="30">
      <c r="B31" s="19">
        <v>22</v>
      </c>
      <c r="C31" s="23" t="s">
        <v>83</v>
      </c>
      <c r="D31" s="45">
        <f>D30-D25</f>
        <v>220961.33000000002</v>
      </c>
    </row>
    <row r="32" spans="2:4">
      <c r="B32" s="24"/>
      <c r="C32" s="26"/>
      <c r="D32" s="32"/>
    </row>
    <row r="33" spans="2:4">
      <c r="B33" s="24"/>
      <c r="C33" s="26"/>
      <c r="D33" s="32"/>
    </row>
    <row r="34" spans="2:4">
      <c r="B34" s="24"/>
      <c r="C34" s="27" t="s">
        <v>31</v>
      </c>
      <c r="D34" s="32"/>
    </row>
    <row r="35" spans="2:4">
      <c r="B35" s="24"/>
      <c r="C35" s="26"/>
      <c r="D35" s="32"/>
    </row>
    <row r="36" spans="2:4" ht="47.25" customHeight="1">
      <c r="B36" s="35">
        <v>23</v>
      </c>
      <c r="C36" s="28" t="s">
        <v>84</v>
      </c>
      <c r="D36" s="43">
        <v>145832.37</v>
      </c>
    </row>
    <row r="37" spans="2:4" ht="30">
      <c r="B37" s="35">
        <v>24</v>
      </c>
      <c r="C37" s="22" t="s">
        <v>33</v>
      </c>
      <c r="D37" s="43">
        <v>27336.52</v>
      </c>
    </row>
    <row r="38" spans="2:4">
      <c r="B38" s="24"/>
      <c r="C38" s="26"/>
      <c r="D38" s="15"/>
    </row>
    <row r="42" spans="2:4">
      <c r="C42" t="s">
        <v>22</v>
      </c>
      <c r="D42" t="s">
        <v>23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48</vt:i4>
      </vt:variant>
    </vt:vector>
  </HeadingPairs>
  <TitlesOfParts>
    <vt:vector size="48" baseType="lpstr">
      <vt:lpstr>Басс 3</vt:lpstr>
      <vt:lpstr>Басс 5</vt:lpstr>
      <vt:lpstr>Басс 5 а</vt:lpstr>
      <vt:lpstr>Басс 11</vt:lpstr>
      <vt:lpstr>боров 20</vt:lpstr>
      <vt:lpstr>боров 20 а</vt:lpstr>
      <vt:lpstr>боров 20б</vt:lpstr>
      <vt:lpstr>боров 20в </vt:lpstr>
      <vt:lpstr>боров 24</vt:lpstr>
      <vt:lpstr>Бор 1 б.</vt:lpstr>
      <vt:lpstr>Бор 7 а</vt:lpstr>
      <vt:lpstr>Бор 9 а</vt:lpstr>
      <vt:lpstr>Бор 9 б</vt:lpstr>
      <vt:lpstr>Лесн 8</vt:lpstr>
      <vt:lpstr>Лесн 10</vt:lpstr>
      <vt:lpstr>Лесн 12</vt:lpstr>
      <vt:lpstr>Марк 26 б</vt:lpstr>
      <vt:lpstr>Марк 26 в</vt:lpstr>
      <vt:lpstr>Новопорошинская 1</vt:lpstr>
      <vt:lpstr>Новопорошинская3</vt:lpstr>
      <vt:lpstr>Н.Пор 5</vt:lpstr>
      <vt:lpstr>Н.Пор.6</vt:lpstr>
      <vt:lpstr>Н.Пор.8</vt:lpstr>
      <vt:lpstr>Н.Пор. 8 а</vt:lpstr>
      <vt:lpstr>Новый 5 а</vt:lpstr>
      <vt:lpstr>Порош 2 в.</vt:lpstr>
      <vt:lpstr>Порош 7</vt:lpstr>
      <vt:lpstr>Порош15</vt:lpstr>
      <vt:lpstr>порошинск 16</vt:lpstr>
      <vt:lpstr>Порош 18</vt:lpstr>
      <vt:lpstr>Порош 41</vt:lpstr>
      <vt:lpstr>Соснов 9</vt:lpstr>
      <vt:lpstr>Талица 30</vt:lpstr>
      <vt:lpstr>талица 38 </vt:lpstr>
      <vt:lpstr>талица 36</vt:lpstr>
      <vt:lpstr>талица 38 а</vt:lpstr>
      <vt:lpstr>талица 39</vt:lpstr>
      <vt:lpstr>талица 39 д</vt:lpstr>
      <vt:lpstr>талица 39 е</vt:lpstr>
      <vt:lpstr>талица 39 з</vt:lpstr>
      <vt:lpstr>талица 39 и</vt:lpstr>
      <vt:lpstr>талица 39 к</vt:lpstr>
      <vt:lpstr>талица 39 л</vt:lpstr>
      <vt:lpstr>талица 43</vt:lpstr>
      <vt:lpstr>талица 46</vt:lpstr>
      <vt:lpstr>талица 48</vt:lpstr>
      <vt:lpstr>Школьная 1 а</vt:lpstr>
      <vt:lpstr>Школьн 4 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2015-03-18T15:26:28Z</dcterms:modified>
</cp:coreProperties>
</file>